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/>
  <bookViews>
    <workbookView xWindow="-15" yWindow="-15" windowWidth="15480" windowHeight="5715" tabRatio="825" activeTab="6"/>
  </bookViews>
  <sheets>
    <sheet name="成績入力" sheetId="26" r:id="rId1"/>
    <sheet name="Ａ速報" sheetId="27" r:id="rId2"/>
    <sheet name="B速報 " sheetId="30" r:id="rId3"/>
    <sheet name="N速報" sheetId="34" r:id="rId4"/>
    <sheet name="Ａクラス詳細速報" sheetId="36" r:id="rId5"/>
    <sheet name="Ｂクラス詳細速報" sheetId="37" r:id="rId6"/>
    <sheet name="Ｎクラス詳細速報" sheetId="38" r:id="rId7"/>
  </sheets>
  <definedNames>
    <definedName name="_xlnm._FilterDatabase" localSheetId="1" hidden="1">Ａ速報!$F$7:$N$66</definedName>
    <definedName name="_xlnm._FilterDatabase" localSheetId="2" hidden="1">'B速報 '!$F$7:$M$56</definedName>
    <definedName name="_xlnm._FilterDatabase" localSheetId="3" hidden="1">N速報!$F$7:$M$56</definedName>
    <definedName name="_xlnm.Print_Area" localSheetId="4">Ａクラス詳細速報!#REF!</definedName>
    <definedName name="_xlnm.Print_Area" localSheetId="1">Ａ速報!$E$1:$N$66</definedName>
    <definedName name="_xlnm.Print_Area" localSheetId="5">Ｂクラス詳細速報!$D$1:$AN$63</definedName>
    <definedName name="_xlnm.Print_Area" localSheetId="2">'B速報 '!$E$1:$M$57</definedName>
    <definedName name="_xlnm.Print_Area" localSheetId="6">Ｎクラス詳細速報!$D$1:$AN$63</definedName>
    <definedName name="_xlnm.Print_Area" localSheetId="3">N速報!$E$1:$M$57</definedName>
    <definedName name="_xlnm.Print_Area" localSheetId="0">成績入力!$AH$88:$BN$140</definedName>
    <definedName name="_xlnm.Print_Titles" localSheetId="1">Ａ速報!$1:$5</definedName>
    <definedName name="_xlnm.Print_Titles" localSheetId="2">'B速報 '!$1:$5</definedName>
    <definedName name="_xlnm.Print_Titles" localSheetId="3">N速報!$1:$5</definedName>
  </definedNames>
  <calcPr calcId="125725"/>
</workbook>
</file>

<file path=xl/calcChain.xml><?xml version="1.0" encoding="utf-8"?>
<calcChain xmlns="http://schemas.openxmlformats.org/spreadsheetml/2006/main">
  <c r="K2" i="38"/>
  <c r="K2" i="37"/>
  <c r="K2" i="36"/>
  <c r="F2" i="34"/>
  <c r="F2" i="30"/>
  <c r="E2" i="36"/>
  <c r="L4"/>
  <c r="M4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E39"/>
  <c r="F39"/>
  <c r="G39"/>
  <c r="H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B8"/>
  <c r="E37"/>
  <c r="F37"/>
  <c r="G37"/>
  <c r="H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B9"/>
  <c r="E20"/>
  <c r="F20"/>
  <c r="G20"/>
  <c r="H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B10"/>
  <c r="E38"/>
  <c r="F38"/>
  <c r="G38"/>
  <c r="H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B11"/>
  <c r="E22"/>
  <c r="F22"/>
  <c r="G22"/>
  <c r="H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B12"/>
  <c r="E33"/>
  <c r="F33"/>
  <c r="G33"/>
  <c r="H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B13"/>
  <c r="E41"/>
  <c r="F41"/>
  <c r="G41"/>
  <c r="H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B14"/>
  <c r="E16"/>
  <c r="F16"/>
  <c r="G16"/>
  <c r="H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B15"/>
  <c r="E40"/>
  <c r="F40"/>
  <c r="G40"/>
  <c r="H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B16"/>
  <c r="E32"/>
  <c r="F32"/>
  <c r="G32"/>
  <c r="H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B17"/>
  <c r="E15"/>
  <c r="F15"/>
  <c r="G15"/>
  <c r="H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B18"/>
  <c r="E19"/>
  <c r="F19"/>
  <c r="G19"/>
  <c r="H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B19"/>
  <c r="E28"/>
  <c r="F28"/>
  <c r="G28"/>
  <c r="H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B20"/>
  <c r="E30"/>
  <c r="F30"/>
  <c r="G30"/>
  <c r="H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B21"/>
  <c r="E24"/>
  <c r="F24"/>
  <c r="G24"/>
  <c r="H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B22"/>
  <c r="E36"/>
  <c r="F36"/>
  <c r="G36"/>
  <c r="H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B23"/>
  <c r="E43"/>
  <c r="F43"/>
  <c r="G43"/>
  <c r="H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B24"/>
  <c r="E21"/>
  <c r="F21"/>
  <c r="G21"/>
  <c r="H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B25"/>
  <c r="E9"/>
  <c r="F9"/>
  <c r="G9"/>
  <c r="H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B26"/>
  <c r="E29"/>
  <c r="F29"/>
  <c r="G29"/>
  <c r="H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B27"/>
  <c r="E13"/>
  <c r="F13"/>
  <c r="G13"/>
  <c r="H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B28"/>
  <c r="E12"/>
  <c r="F12"/>
  <c r="G12"/>
  <c r="H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B29"/>
  <c r="E45"/>
  <c r="F45"/>
  <c r="G45"/>
  <c r="H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B30"/>
  <c r="E26"/>
  <c r="F26"/>
  <c r="G26"/>
  <c r="H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B31"/>
  <c r="E35"/>
  <c r="F35"/>
  <c r="G35"/>
  <c r="H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B32"/>
  <c r="E23"/>
  <c r="F23"/>
  <c r="G23"/>
  <c r="H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B33"/>
  <c r="E18"/>
  <c r="F18"/>
  <c r="G18"/>
  <c r="H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B34"/>
  <c r="E14"/>
  <c r="F14"/>
  <c r="G14"/>
  <c r="H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B35"/>
  <c r="E10"/>
  <c r="F10"/>
  <c r="G10"/>
  <c r="H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B36"/>
  <c r="E17"/>
  <c r="F17"/>
  <c r="G17"/>
  <c r="H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B37"/>
  <c r="E8"/>
  <c r="F8"/>
  <c r="G8"/>
  <c r="H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B38"/>
  <c r="E7"/>
  <c r="F7"/>
  <c r="G7"/>
  <c r="H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B39"/>
  <c r="E42"/>
  <c r="F42"/>
  <c r="G42"/>
  <c r="H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B40"/>
  <c r="E31"/>
  <c r="F31"/>
  <c r="G31"/>
  <c r="H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B41"/>
  <c r="E44"/>
  <c r="F44"/>
  <c r="G44"/>
  <c r="H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B42"/>
  <c r="E11"/>
  <c r="F11"/>
  <c r="G11"/>
  <c r="H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B43"/>
  <c r="E25"/>
  <c r="F25"/>
  <c r="G25"/>
  <c r="H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B44"/>
  <c r="E34"/>
  <c r="F34"/>
  <c r="G34"/>
  <c r="H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B45"/>
  <c r="E27"/>
  <c r="F27"/>
  <c r="G27"/>
  <c r="H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B46"/>
  <c r="E46"/>
  <c r="F46"/>
  <c r="G46"/>
  <c r="H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B47"/>
  <c r="E47"/>
  <c r="F47"/>
  <c r="G47"/>
  <c r="H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B48"/>
  <c r="E48"/>
  <c r="F48"/>
  <c r="G48"/>
  <c r="H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B49"/>
  <c r="E49"/>
  <c r="F49"/>
  <c r="G49"/>
  <c r="H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B50"/>
  <c r="E50"/>
  <c r="F50"/>
  <c r="G50"/>
  <c r="H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B51"/>
  <c r="E51"/>
  <c r="F51"/>
  <c r="G51"/>
  <c r="H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B52"/>
  <c r="E52"/>
  <c r="F52"/>
  <c r="G52"/>
  <c r="H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B53"/>
  <c r="E53"/>
  <c r="F53"/>
  <c r="G53"/>
  <c r="H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B54"/>
  <c r="E54"/>
  <c r="F54"/>
  <c r="G54"/>
  <c r="H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B55"/>
  <c r="E55"/>
  <c r="F55"/>
  <c r="G55"/>
  <c r="H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B56"/>
  <c r="E56"/>
  <c r="F56"/>
  <c r="G56"/>
  <c r="H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B57"/>
  <c r="E57"/>
  <c r="F57"/>
  <c r="G57"/>
  <c r="H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B58"/>
  <c r="E58"/>
  <c r="F58"/>
  <c r="G58"/>
  <c r="H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B59"/>
  <c r="E59"/>
  <c r="F59"/>
  <c r="G59"/>
  <c r="H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B60"/>
  <c r="E60"/>
  <c r="F60"/>
  <c r="G60"/>
  <c r="H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B61"/>
  <c r="E61"/>
  <c r="F61"/>
  <c r="G61"/>
  <c r="H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B62"/>
  <c r="E62"/>
  <c r="F62"/>
  <c r="G62"/>
  <c r="H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B63"/>
  <c r="E63"/>
  <c r="F63"/>
  <c r="G63"/>
  <c r="H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B64"/>
  <c r="E64"/>
  <c r="F64"/>
  <c r="G64"/>
  <c r="H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B65"/>
  <c r="E65"/>
  <c r="F65"/>
  <c r="G65"/>
  <c r="H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B66"/>
  <c r="E66"/>
  <c r="F66"/>
  <c r="G66"/>
  <c r="H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L70"/>
  <c r="F4" i="27"/>
  <c r="F39"/>
  <c r="G39"/>
  <c r="I39"/>
  <c r="K39"/>
  <c r="F37"/>
  <c r="G37"/>
  <c r="I37"/>
  <c r="K37"/>
  <c r="F20"/>
  <c r="G20"/>
  <c r="I20"/>
  <c r="K20"/>
  <c r="F38"/>
  <c r="G38"/>
  <c r="I38"/>
  <c r="K38"/>
  <c r="F22"/>
  <c r="G22"/>
  <c r="I22"/>
  <c r="K22"/>
  <c r="F33"/>
  <c r="G33"/>
  <c r="I33"/>
  <c r="K33"/>
  <c r="F41"/>
  <c r="G41"/>
  <c r="I41"/>
  <c r="K41"/>
  <c r="F16"/>
  <c r="G16"/>
  <c r="I16"/>
  <c r="K16"/>
  <c r="F40"/>
  <c r="G40"/>
  <c r="I40"/>
  <c r="K40"/>
  <c r="F32"/>
  <c r="G32"/>
  <c r="I32"/>
  <c r="K32"/>
  <c r="F15"/>
  <c r="G15"/>
  <c r="I15"/>
  <c r="K15"/>
  <c r="F19"/>
  <c r="G19"/>
  <c r="I19"/>
  <c r="K19"/>
  <c r="F28"/>
  <c r="G28"/>
  <c r="I28"/>
  <c r="K28"/>
  <c r="F30"/>
  <c r="G30"/>
  <c r="I30"/>
  <c r="K30"/>
  <c r="F24"/>
  <c r="G24"/>
  <c r="I24"/>
  <c r="K24"/>
  <c r="F36"/>
  <c r="G36"/>
  <c r="I36"/>
  <c r="K36"/>
  <c r="F43"/>
  <c r="G43"/>
  <c r="I43"/>
  <c r="K43"/>
  <c r="F21"/>
  <c r="G21"/>
  <c r="I21"/>
  <c r="K21"/>
  <c r="F9"/>
  <c r="G9"/>
  <c r="I9"/>
  <c r="K9"/>
  <c r="F29"/>
  <c r="G29"/>
  <c r="I29"/>
  <c r="K29"/>
  <c r="F13"/>
  <c r="G13"/>
  <c r="I13"/>
  <c r="K13"/>
  <c r="F12"/>
  <c r="G12"/>
  <c r="I12"/>
  <c r="K12"/>
  <c r="F45"/>
  <c r="G45"/>
  <c r="I45"/>
  <c r="K45"/>
  <c r="F26"/>
  <c r="G26"/>
  <c r="I26"/>
  <c r="K26"/>
  <c r="F35"/>
  <c r="G35"/>
  <c r="I35"/>
  <c r="K35"/>
  <c r="F23"/>
  <c r="G23"/>
  <c r="I23"/>
  <c r="K23"/>
  <c r="F18"/>
  <c r="G18"/>
  <c r="I18"/>
  <c r="K18"/>
  <c r="F14"/>
  <c r="G14"/>
  <c r="I14"/>
  <c r="K14"/>
  <c r="F10"/>
  <c r="G10"/>
  <c r="I10"/>
  <c r="K10"/>
  <c r="F17"/>
  <c r="G17"/>
  <c r="I17"/>
  <c r="K17"/>
  <c r="F8"/>
  <c r="G8"/>
  <c r="I8"/>
  <c r="K8"/>
  <c r="F7"/>
  <c r="G7"/>
  <c r="I7"/>
  <c r="K7"/>
  <c r="F42"/>
  <c r="G42"/>
  <c r="I42"/>
  <c r="K42"/>
  <c r="F31"/>
  <c r="G31"/>
  <c r="I31"/>
  <c r="K31"/>
  <c r="F44"/>
  <c r="G44"/>
  <c r="I44"/>
  <c r="K44"/>
  <c r="F11"/>
  <c r="G11"/>
  <c r="I11"/>
  <c r="K11"/>
  <c r="F25"/>
  <c r="G25"/>
  <c r="I25"/>
  <c r="K25"/>
  <c r="F34"/>
  <c r="G34"/>
  <c r="I34"/>
  <c r="K34"/>
  <c r="F27"/>
  <c r="G27"/>
  <c r="I27"/>
  <c r="K27"/>
  <c r="F46"/>
  <c r="G46"/>
  <c r="I46"/>
  <c r="K46"/>
  <c r="F47"/>
  <c r="G47"/>
  <c r="I47"/>
  <c r="K47"/>
  <c r="F48"/>
  <c r="G48"/>
  <c r="I48"/>
  <c r="K48"/>
  <c r="F49"/>
  <c r="G49"/>
  <c r="I49"/>
  <c r="K49"/>
  <c r="F50"/>
  <c r="G50"/>
  <c r="I50"/>
  <c r="K50"/>
  <c r="F51"/>
  <c r="G51"/>
  <c r="I51"/>
  <c r="K51"/>
  <c r="F52"/>
  <c r="G52"/>
  <c r="I52"/>
  <c r="K52"/>
  <c r="F53"/>
  <c r="G53"/>
  <c r="I53"/>
  <c r="K53"/>
  <c r="F54"/>
  <c r="G54"/>
  <c r="I54"/>
  <c r="K54"/>
  <c r="F55"/>
  <c r="G55"/>
  <c r="I55"/>
  <c r="K55"/>
  <c r="F56"/>
  <c r="G56"/>
  <c r="I56"/>
  <c r="K56"/>
  <c r="F57"/>
  <c r="G57"/>
  <c r="I57"/>
  <c r="K57"/>
  <c r="F58"/>
  <c r="G58"/>
  <c r="I58"/>
  <c r="K58"/>
  <c r="F59"/>
  <c r="G59"/>
  <c r="I59"/>
  <c r="K59"/>
  <c r="F60"/>
  <c r="G60"/>
  <c r="I60"/>
  <c r="K60"/>
  <c r="F61"/>
  <c r="G61"/>
  <c r="I61"/>
  <c r="K61"/>
  <c r="F62"/>
  <c r="G62"/>
  <c r="I62"/>
  <c r="K62"/>
  <c r="F63"/>
  <c r="G63"/>
  <c r="I63"/>
  <c r="K63"/>
  <c r="F64"/>
  <c r="G64"/>
  <c r="I64"/>
  <c r="K64"/>
  <c r="F65"/>
  <c r="G65"/>
  <c r="I65"/>
  <c r="K65"/>
  <c r="F66"/>
  <c r="G66"/>
  <c r="I66"/>
  <c r="K66"/>
  <c r="E2" i="37"/>
  <c r="L4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E7"/>
  <c r="F7"/>
  <c r="G7"/>
  <c r="H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B8"/>
  <c r="E11"/>
  <c r="F11"/>
  <c r="G11"/>
  <c r="H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B9"/>
  <c r="E9"/>
  <c r="F9"/>
  <c r="G9"/>
  <c r="H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B10"/>
  <c r="E10"/>
  <c r="F10"/>
  <c r="G10"/>
  <c r="H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B11"/>
  <c r="E8"/>
  <c r="F8"/>
  <c r="G8"/>
  <c r="H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B12"/>
  <c r="E12"/>
  <c r="F12"/>
  <c r="G12"/>
  <c r="H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B13"/>
  <c r="E13"/>
  <c r="F13"/>
  <c r="G13"/>
  <c r="H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B14"/>
  <c r="E14"/>
  <c r="F14"/>
  <c r="G14"/>
  <c r="H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B15"/>
  <c r="E15"/>
  <c r="F15"/>
  <c r="G15"/>
  <c r="H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B16"/>
  <c r="E16"/>
  <c r="F16"/>
  <c r="G16"/>
  <c r="H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B17"/>
  <c r="E17"/>
  <c r="F17"/>
  <c r="G17"/>
  <c r="H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B18"/>
  <c r="E18"/>
  <c r="F18"/>
  <c r="G18"/>
  <c r="H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B19"/>
  <c r="E19"/>
  <c r="F19"/>
  <c r="G19"/>
  <c r="H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B20"/>
  <c r="E20"/>
  <c r="F20"/>
  <c r="G20"/>
  <c r="H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B21"/>
  <c r="E21"/>
  <c r="F21"/>
  <c r="G21"/>
  <c r="H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B22"/>
  <c r="E22"/>
  <c r="F22"/>
  <c r="G22"/>
  <c r="H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B23"/>
  <c r="E23"/>
  <c r="F23"/>
  <c r="G23"/>
  <c r="H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B24"/>
  <c r="E24"/>
  <c r="F24"/>
  <c r="G24"/>
  <c r="H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B25"/>
  <c r="E25"/>
  <c r="F25"/>
  <c r="G25"/>
  <c r="H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B26"/>
  <c r="E26"/>
  <c r="F26"/>
  <c r="G26"/>
  <c r="H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B27"/>
  <c r="E27"/>
  <c r="F27"/>
  <c r="G27"/>
  <c r="H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B28"/>
  <c r="E28"/>
  <c r="F28"/>
  <c r="G28"/>
  <c r="H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B29"/>
  <c r="E29"/>
  <c r="F29"/>
  <c r="G29"/>
  <c r="H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B30"/>
  <c r="E30"/>
  <c r="F30"/>
  <c r="G30"/>
  <c r="H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B31"/>
  <c r="E31"/>
  <c r="F31"/>
  <c r="G31"/>
  <c r="H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B32"/>
  <c r="E32"/>
  <c r="F32"/>
  <c r="G32"/>
  <c r="H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B33"/>
  <c r="E33"/>
  <c r="F33"/>
  <c r="G33"/>
  <c r="H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B34"/>
  <c r="E34"/>
  <c r="F34"/>
  <c r="G34"/>
  <c r="H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B35"/>
  <c r="E35"/>
  <c r="F35"/>
  <c r="G35"/>
  <c r="H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B36"/>
  <c r="E36"/>
  <c r="F36"/>
  <c r="G36"/>
  <c r="H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B37"/>
  <c r="E37"/>
  <c r="F37"/>
  <c r="G37"/>
  <c r="H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B38"/>
  <c r="E38"/>
  <c r="F38"/>
  <c r="G38"/>
  <c r="H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B39"/>
  <c r="E39"/>
  <c r="F39"/>
  <c r="G39"/>
  <c r="H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B40"/>
  <c r="E40"/>
  <c r="F40"/>
  <c r="G40"/>
  <c r="H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B41"/>
  <c r="E41"/>
  <c r="F41"/>
  <c r="G41"/>
  <c r="H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B42"/>
  <c r="E42"/>
  <c r="F42"/>
  <c r="G42"/>
  <c r="H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B43"/>
  <c r="E43"/>
  <c r="F43"/>
  <c r="G43"/>
  <c r="H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B44"/>
  <c r="E44"/>
  <c r="F44"/>
  <c r="G44"/>
  <c r="H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B45"/>
  <c r="E45"/>
  <c r="F45"/>
  <c r="G45"/>
  <c r="H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B46"/>
  <c r="E46"/>
  <c r="F46"/>
  <c r="G46"/>
  <c r="H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B47"/>
  <c r="E47"/>
  <c r="F47"/>
  <c r="G47"/>
  <c r="H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B48"/>
  <c r="E48"/>
  <c r="F48"/>
  <c r="G48"/>
  <c r="H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B49"/>
  <c r="E49"/>
  <c r="F49"/>
  <c r="G49"/>
  <c r="H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B50"/>
  <c r="E50"/>
  <c r="F50"/>
  <c r="G50"/>
  <c r="H50"/>
  <c r="K50"/>
  <c r="L50"/>
  <c r="M50"/>
  <c r="N50"/>
  <c r="O50"/>
  <c r="P50"/>
  <c r="P60" s="1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B51"/>
  <c r="E51"/>
  <c r="F51"/>
  <c r="G51"/>
  <c r="H51"/>
  <c r="K51"/>
  <c r="L51"/>
  <c r="M51"/>
  <c r="N51"/>
  <c r="O51"/>
  <c r="P51"/>
  <c r="Q51"/>
  <c r="R51"/>
  <c r="S51"/>
  <c r="T51"/>
  <c r="U51"/>
  <c r="V51"/>
  <c r="W51"/>
  <c r="X51"/>
  <c r="X60" s="1"/>
  <c r="Y51"/>
  <c r="Z51"/>
  <c r="AA51"/>
  <c r="AB51"/>
  <c r="AC51"/>
  <c r="AD51"/>
  <c r="AE51"/>
  <c r="AF51"/>
  <c r="AG51"/>
  <c r="AH51"/>
  <c r="AI51"/>
  <c r="B52"/>
  <c r="E52"/>
  <c r="F52"/>
  <c r="G52"/>
  <c r="H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B53"/>
  <c r="E53"/>
  <c r="F53"/>
  <c r="G53"/>
  <c r="H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B54"/>
  <c r="E54"/>
  <c r="F54"/>
  <c r="G54"/>
  <c r="H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B55"/>
  <c r="E55"/>
  <c r="F55"/>
  <c r="G55"/>
  <c r="H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B56"/>
  <c r="E56"/>
  <c r="F56"/>
  <c r="G56"/>
  <c r="H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L60"/>
  <c r="T60"/>
  <c r="AB60"/>
  <c r="F7" i="30"/>
  <c r="G7"/>
  <c r="H7"/>
  <c r="J7"/>
  <c r="F11"/>
  <c r="G11"/>
  <c r="H11"/>
  <c r="J11"/>
  <c r="F9"/>
  <c r="G9"/>
  <c r="H9"/>
  <c r="J9"/>
  <c r="F10"/>
  <c r="G10"/>
  <c r="H10"/>
  <c r="J10"/>
  <c r="F8"/>
  <c r="G8"/>
  <c r="H8"/>
  <c r="J8"/>
  <c r="F12"/>
  <c r="G12"/>
  <c r="H12"/>
  <c r="J12"/>
  <c r="F13"/>
  <c r="G13"/>
  <c r="H13"/>
  <c r="J13"/>
  <c r="F14"/>
  <c r="G14"/>
  <c r="H14"/>
  <c r="J14"/>
  <c r="F15"/>
  <c r="G15"/>
  <c r="H15"/>
  <c r="J15"/>
  <c r="F16"/>
  <c r="G16"/>
  <c r="H16"/>
  <c r="J16"/>
  <c r="F17"/>
  <c r="G17"/>
  <c r="H17"/>
  <c r="J17"/>
  <c r="F18"/>
  <c r="G18"/>
  <c r="H18"/>
  <c r="J18"/>
  <c r="F19"/>
  <c r="G19"/>
  <c r="H19"/>
  <c r="J19"/>
  <c r="F20"/>
  <c r="G20"/>
  <c r="H20"/>
  <c r="J20"/>
  <c r="F21"/>
  <c r="G21"/>
  <c r="H21"/>
  <c r="J21"/>
  <c r="F22"/>
  <c r="G22"/>
  <c r="H22"/>
  <c r="J22"/>
  <c r="F23"/>
  <c r="G23"/>
  <c r="H23"/>
  <c r="J23"/>
  <c r="F24"/>
  <c r="G24"/>
  <c r="H24"/>
  <c r="J24"/>
  <c r="F25"/>
  <c r="G25"/>
  <c r="H25"/>
  <c r="J25"/>
  <c r="F26"/>
  <c r="G26"/>
  <c r="H26"/>
  <c r="J26"/>
  <c r="F27"/>
  <c r="G27"/>
  <c r="H27"/>
  <c r="J27"/>
  <c r="F28"/>
  <c r="G28"/>
  <c r="H28"/>
  <c r="J28"/>
  <c r="F29"/>
  <c r="G29"/>
  <c r="H29"/>
  <c r="J29"/>
  <c r="F30"/>
  <c r="G30"/>
  <c r="H30"/>
  <c r="J30"/>
  <c r="F31"/>
  <c r="G31"/>
  <c r="H31"/>
  <c r="J31"/>
  <c r="F32"/>
  <c r="G32"/>
  <c r="H32"/>
  <c r="J32"/>
  <c r="F33"/>
  <c r="G33"/>
  <c r="H33"/>
  <c r="J33"/>
  <c r="F34"/>
  <c r="G34"/>
  <c r="H34"/>
  <c r="J34"/>
  <c r="F35"/>
  <c r="G35"/>
  <c r="H35"/>
  <c r="J35"/>
  <c r="F36"/>
  <c r="G36"/>
  <c r="H36"/>
  <c r="J36"/>
  <c r="F37"/>
  <c r="G37"/>
  <c r="H37"/>
  <c r="J37"/>
  <c r="F38"/>
  <c r="G38"/>
  <c r="H38"/>
  <c r="J38"/>
  <c r="F39"/>
  <c r="G39"/>
  <c r="H39"/>
  <c r="J39"/>
  <c r="F40"/>
  <c r="G40"/>
  <c r="H40"/>
  <c r="J40"/>
  <c r="F41"/>
  <c r="G41"/>
  <c r="H41"/>
  <c r="J41"/>
  <c r="F42"/>
  <c r="G42"/>
  <c r="H42"/>
  <c r="J42"/>
  <c r="F43"/>
  <c r="G43"/>
  <c r="H43"/>
  <c r="J43"/>
  <c r="F44"/>
  <c r="G44"/>
  <c r="H44"/>
  <c r="J44"/>
  <c r="F45"/>
  <c r="G45"/>
  <c r="H45"/>
  <c r="J45"/>
  <c r="F46"/>
  <c r="G46"/>
  <c r="H46"/>
  <c r="J46"/>
  <c r="F47"/>
  <c r="G47"/>
  <c r="H47"/>
  <c r="J47"/>
  <c r="F48"/>
  <c r="G48"/>
  <c r="H48"/>
  <c r="J48"/>
  <c r="F49"/>
  <c r="G49"/>
  <c r="H49"/>
  <c r="J49"/>
  <c r="F50"/>
  <c r="G50"/>
  <c r="H50"/>
  <c r="J50"/>
  <c r="F51"/>
  <c r="G51"/>
  <c r="H51"/>
  <c r="J51"/>
  <c r="F52"/>
  <c r="G52"/>
  <c r="H52"/>
  <c r="J52"/>
  <c r="F53"/>
  <c r="G53"/>
  <c r="H53"/>
  <c r="J53"/>
  <c r="F54"/>
  <c r="G54"/>
  <c r="H54"/>
  <c r="J54"/>
  <c r="F55"/>
  <c r="G55"/>
  <c r="H55"/>
  <c r="J55"/>
  <c r="F56"/>
  <c r="G56"/>
  <c r="H56"/>
  <c r="J56"/>
  <c r="L4" i="38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E8"/>
  <c r="F8"/>
  <c r="G8"/>
  <c r="H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B8"/>
  <c r="E9"/>
  <c r="F9"/>
  <c r="G9"/>
  <c r="H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B9"/>
  <c r="E10"/>
  <c r="F10"/>
  <c r="G10"/>
  <c r="H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B10"/>
  <c r="E7"/>
  <c r="F7"/>
  <c r="G7"/>
  <c r="H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B11"/>
  <c r="E11"/>
  <c r="F11"/>
  <c r="G11"/>
  <c r="H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B12"/>
  <c r="E12"/>
  <c r="F12"/>
  <c r="G12"/>
  <c r="H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B13"/>
  <c r="E13"/>
  <c r="F13"/>
  <c r="G13"/>
  <c r="H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B14"/>
  <c r="E14"/>
  <c r="F14"/>
  <c r="G14"/>
  <c r="H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B15"/>
  <c r="E15"/>
  <c r="F15"/>
  <c r="G15"/>
  <c r="H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B16"/>
  <c r="E16"/>
  <c r="F16"/>
  <c r="G16"/>
  <c r="H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B17"/>
  <c r="E17"/>
  <c r="F17"/>
  <c r="G17"/>
  <c r="H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B18"/>
  <c r="E18"/>
  <c r="F18"/>
  <c r="G18"/>
  <c r="H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B19"/>
  <c r="E19"/>
  <c r="F19"/>
  <c r="G19"/>
  <c r="H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B20"/>
  <c r="E20"/>
  <c r="F20"/>
  <c r="G20"/>
  <c r="H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B21"/>
  <c r="E21"/>
  <c r="F21"/>
  <c r="G21"/>
  <c r="H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B22"/>
  <c r="E22"/>
  <c r="F22"/>
  <c r="G22"/>
  <c r="H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B23"/>
  <c r="E23"/>
  <c r="F23"/>
  <c r="G23"/>
  <c r="H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B24"/>
  <c r="E24"/>
  <c r="F24"/>
  <c r="G24"/>
  <c r="H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B25"/>
  <c r="E25"/>
  <c r="F25"/>
  <c r="G25"/>
  <c r="H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B26"/>
  <c r="E26"/>
  <c r="F26"/>
  <c r="G26"/>
  <c r="H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B27"/>
  <c r="E27"/>
  <c r="F27"/>
  <c r="G27"/>
  <c r="H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B28"/>
  <c r="E28"/>
  <c r="F28"/>
  <c r="G28"/>
  <c r="H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B29"/>
  <c r="E29"/>
  <c r="F29"/>
  <c r="G29"/>
  <c r="H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B30"/>
  <c r="E30"/>
  <c r="F30"/>
  <c r="G30"/>
  <c r="H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B31"/>
  <c r="E31"/>
  <c r="F31"/>
  <c r="G31"/>
  <c r="H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B32"/>
  <c r="E32"/>
  <c r="F32"/>
  <c r="G32"/>
  <c r="H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B33"/>
  <c r="E33"/>
  <c r="F33"/>
  <c r="G33"/>
  <c r="H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B34"/>
  <c r="E34"/>
  <c r="F34"/>
  <c r="G34"/>
  <c r="H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B35"/>
  <c r="E35"/>
  <c r="F35"/>
  <c r="G35"/>
  <c r="H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B36"/>
  <c r="E36"/>
  <c r="F36"/>
  <c r="G36"/>
  <c r="H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B37"/>
  <c r="E37"/>
  <c r="F37"/>
  <c r="G37"/>
  <c r="H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B38"/>
  <c r="E38"/>
  <c r="F38"/>
  <c r="G38"/>
  <c r="H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B39"/>
  <c r="E39"/>
  <c r="F39"/>
  <c r="G39"/>
  <c r="H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B40"/>
  <c r="E40"/>
  <c r="F40"/>
  <c r="G40"/>
  <c r="H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B41"/>
  <c r="E41"/>
  <c r="F41"/>
  <c r="G41"/>
  <c r="H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B42"/>
  <c r="E42"/>
  <c r="F42"/>
  <c r="G42"/>
  <c r="H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B43"/>
  <c r="E43"/>
  <c r="F43"/>
  <c r="G43"/>
  <c r="H43"/>
  <c r="K43"/>
  <c r="L43"/>
  <c r="M43"/>
  <c r="N43"/>
  <c r="O43"/>
  <c r="P43"/>
  <c r="P60" s="1"/>
  <c r="Q43"/>
  <c r="R43"/>
  <c r="S43"/>
  <c r="T43"/>
  <c r="U43"/>
  <c r="V43"/>
  <c r="W43"/>
  <c r="X43"/>
  <c r="Y43"/>
  <c r="Z43"/>
  <c r="AA43"/>
  <c r="AB43"/>
  <c r="AB60" s="1"/>
  <c r="AC43"/>
  <c r="AD43"/>
  <c r="AE43"/>
  <c r="AF43"/>
  <c r="AG43"/>
  <c r="AH43"/>
  <c r="AI43"/>
  <c r="B44"/>
  <c r="E44"/>
  <c r="F44"/>
  <c r="G44"/>
  <c r="H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B45"/>
  <c r="E45"/>
  <c r="F45"/>
  <c r="G45"/>
  <c r="H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B46"/>
  <c r="E46"/>
  <c r="F46"/>
  <c r="G46"/>
  <c r="H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B47"/>
  <c r="E47"/>
  <c r="F47"/>
  <c r="G47"/>
  <c r="H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B48"/>
  <c r="E48"/>
  <c r="F48"/>
  <c r="G48"/>
  <c r="H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B49"/>
  <c r="E49"/>
  <c r="F49"/>
  <c r="G49"/>
  <c r="H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B50"/>
  <c r="E50"/>
  <c r="F50"/>
  <c r="G50"/>
  <c r="H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B51"/>
  <c r="E51"/>
  <c r="F51"/>
  <c r="G51"/>
  <c r="H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B52"/>
  <c r="E52"/>
  <c r="F52"/>
  <c r="G52"/>
  <c r="H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B53"/>
  <c r="E53"/>
  <c r="F53"/>
  <c r="G53"/>
  <c r="H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B54"/>
  <c r="E54"/>
  <c r="F54"/>
  <c r="G54"/>
  <c r="H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B55"/>
  <c r="E55"/>
  <c r="F55"/>
  <c r="G55"/>
  <c r="H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B56"/>
  <c r="E56"/>
  <c r="F56"/>
  <c r="G56"/>
  <c r="H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L60"/>
  <c r="X60"/>
  <c r="F8" i="34"/>
  <c r="G8"/>
  <c r="H8"/>
  <c r="J8"/>
  <c r="F9"/>
  <c r="G9"/>
  <c r="H9"/>
  <c r="J9"/>
  <c r="F10"/>
  <c r="G10"/>
  <c r="H10"/>
  <c r="J10"/>
  <c r="F7"/>
  <c r="G7"/>
  <c r="H7"/>
  <c r="J7"/>
  <c r="F11"/>
  <c r="G11"/>
  <c r="H11"/>
  <c r="J11"/>
  <c r="F12"/>
  <c r="G12"/>
  <c r="H12"/>
  <c r="J12"/>
  <c r="F13"/>
  <c r="G13"/>
  <c r="H13"/>
  <c r="J13"/>
  <c r="F14"/>
  <c r="G14"/>
  <c r="H14"/>
  <c r="J14"/>
  <c r="F15"/>
  <c r="G15"/>
  <c r="H15"/>
  <c r="J15"/>
  <c r="F16"/>
  <c r="G16"/>
  <c r="H16"/>
  <c r="J16"/>
  <c r="F17"/>
  <c r="G17"/>
  <c r="H17"/>
  <c r="J17"/>
  <c r="F18"/>
  <c r="G18"/>
  <c r="H18"/>
  <c r="J18"/>
  <c r="F19"/>
  <c r="G19"/>
  <c r="H19"/>
  <c r="J19"/>
  <c r="F20"/>
  <c r="G20"/>
  <c r="H20"/>
  <c r="J20"/>
  <c r="F21"/>
  <c r="G21"/>
  <c r="H21"/>
  <c r="J21"/>
  <c r="F22"/>
  <c r="G22"/>
  <c r="H22"/>
  <c r="J22"/>
  <c r="F23"/>
  <c r="G23"/>
  <c r="H23"/>
  <c r="J23"/>
  <c r="F24"/>
  <c r="G24"/>
  <c r="H24"/>
  <c r="J24"/>
  <c r="F25"/>
  <c r="G25"/>
  <c r="H25"/>
  <c r="J25"/>
  <c r="F26"/>
  <c r="G26"/>
  <c r="H26"/>
  <c r="J26"/>
  <c r="F27"/>
  <c r="G27"/>
  <c r="H27"/>
  <c r="J27"/>
  <c r="F28"/>
  <c r="G28"/>
  <c r="H28"/>
  <c r="J28"/>
  <c r="F29"/>
  <c r="G29"/>
  <c r="H29"/>
  <c r="J29"/>
  <c r="F30"/>
  <c r="G30"/>
  <c r="H30"/>
  <c r="J30"/>
  <c r="F31"/>
  <c r="G31"/>
  <c r="H31"/>
  <c r="J31"/>
  <c r="F32"/>
  <c r="G32"/>
  <c r="H32"/>
  <c r="J32"/>
  <c r="F33"/>
  <c r="G33"/>
  <c r="H33"/>
  <c r="J33"/>
  <c r="F34"/>
  <c r="G34"/>
  <c r="H34"/>
  <c r="J34"/>
  <c r="F35"/>
  <c r="G35"/>
  <c r="H35"/>
  <c r="J35"/>
  <c r="F36"/>
  <c r="G36"/>
  <c r="H36"/>
  <c r="J36"/>
  <c r="F37"/>
  <c r="G37"/>
  <c r="H37"/>
  <c r="J37"/>
  <c r="F38"/>
  <c r="G38"/>
  <c r="H38"/>
  <c r="J38"/>
  <c r="F39"/>
  <c r="G39"/>
  <c r="H39"/>
  <c r="J39"/>
  <c r="F40"/>
  <c r="G40"/>
  <c r="H40"/>
  <c r="J40"/>
  <c r="F41"/>
  <c r="G41"/>
  <c r="H41"/>
  <c r="J41"/>
  <c r="F42"/>
  <c r="G42"/>
  <c r="H42"/>
  <c r="J42"/>
  <c r="F43"/>
  <c r="G43"/>
  <c r="H43"/>
  <c r="J43"/>
  <c r="F44"/>
  <c r="G44"/>
  <c r="H44"/>
  <c r="J44"/>
  <c r="F45"/>
  <c r="G45"/>
  <c r="H45"/>
  <c r="J45"/>
  <c r="F46"/>
  <c r="G46"/>
  <c r="H46"/>
  <c r="J46"/>
  <c r="F47"/>
  <c r="G47"/>
  <c r="H47"/>
  <c r="J47"/>
  <c r="F48"/>
  <c r="G48"/>
  <c r="H48"/>
  <c r="J48"/>
  <c r="F49"/>
  <c r="G49"/>
  <c r="H49"/>
  <c r="J49"/>
  <c r="F50"/>
  <c r="G50"/>
  <c r="H50"/>
  <c r="J50"/>
  <c r="F51"/>
  <c r="G51"/>
  <c r="H51"/>
  <c r="J51"/>
  <c r="F52"/>
  <c r="G52"/>
  <c r="H52"/>
  <c r="J52"/>
  <c r="F53"/>
  <c r="G53"/>
  <c r="H53"/>
  <c r="J53"/>
  <c r="F54"/>
  <c r="G54"/>
  <c r="H54"/>
  <c r="J54"/>
  <c r="F55"/>
  <c r="G55"/>
  <c r="H55"/>
  <c r="J55"/>
  <c r="F56"/>
  <c r="G56"/>
  <c r="H56"/>
  <c r="J56"/>
  <c r="AU3" i="26"/>
  <c r="AV3"/>
  <c r="AW3"/>
  <c r="AX3"/>
  <c r="AU4"/>
  <c r="AV4"/>
  <c r="AW4"/>
  <c r="AX4"/>
  <c r="AY4"/>
  <c r="AU5"/>
  <c r="AV5"/>
  <c r="AX5"/>
  <c r="AU6"/>
  <c r="AV6"/>
  <c r="AW6"/>
  <c r="AX6"/>
  <c r="AY6" s="1"/>
  <c r="G7"/>
  <c r="H7"/>
  <c r="I7" s="1"/>
  <c r="J7" s="1"/>
  <c r="K7" s="1"/>
  <c r="L7" s="1"/>
  <c r="M7" s="1"/>
  <c r="N7" s="1"/>
  <c r="O7" s="1"/>
  <c r="P7" s="1"/>
  <c r="Q7" s="1"/>
  <c r="R7" s="1"/>
  <c r="S7" s="1"/>
  <c r="T7" s="1"/>
  <c r="AS7"/>
  <c r="AT7"/>
  <c r="AU7" s="1"/>
  <c r="AW7" s="1"/>
  <c r="AV7"/>
  <c r="G12"/>
  <c r="H12"/>
  <c r="I12"/>
  <c r="J12"/>
  <c r="K12"/>
  <c r="G17"/>
  <c r="H17"/>
  <c r="J17"/>
  <c r="G18"/>
  <c r="H18"/>
  <c r="I18"/>
  <c r="J18"/>
  <c r="K18" s="1"/>
  <c r="G19"/>
  <c r="H19"/>
  <c r="J19"/>
  <c r="AM20"/>
  <c r="AN20" s="1"/>
  <c r="AO20" s="1"/>
  <c r="AP20" s="1"/>
  <c r="AQ20" s="1"/>
  <c r="AR20" s="1"/>
  <c r="AS20" s="1"/>
  <c r="AT20" s="1"/>
  <c r="AU20" s="1"/>
  <c r="AV20" s="1"/>
  <c r="AW20" s="1"/>
  <c r="AX20" s="1"/>
  <c r="AY20" s="1"/>
  <c r="AZ20" s="1"/>
  <c r="AL21"/>
  <c r="K5" i="36" s="1"/>
  <c r="AM21" i="26"/>
  <c r="L5" i="36" s="1"/>
  <c r="L71" s="1"/>
  <c r="L72" s="1"/>
  <c r="AN21" i="26"/>
  <c r="M5" i="36" s="1"/>
  <c r="M71" s="1"/>
  <c r="AO21" i="26"/>
  <c r="N5" i="36" s="1"/>
  <c r="N71" s="1"/>
  <c r="AP21" i="26"/>
  <c r="O5" i="36" s="1"/>
  <c r="AQ21" i="26"/>
  <c r="P5" i="36" s="1"/>
  <c r="AR21" i="26"/>
  <c r="Q5" i="36" s="1"/>
  <c r="Q71" s="1"/>
  <c r="AS21" i="26"/>
  <c r="R5" i="36" s="1"/>
  <c r="R71" s="1"/>
  <c r="AT21" i="26"/>
  <c r="S5" i="36" s="1"/>
  <c r="AU21" i="26"/>
  <c r="T5" i="36" s="1"/>
  <c r="AV21" i="26"/>
  <c r="U5" i="36" s="1"/>
  <c r="AW21" i="26"/>
  <c r="V5" i="36" s="1"/>
  <c r="AX21" i="26"/>
  <c r="W5" i="36" s="1"/>
  <c r="AY21" i="26"/>
  <c r="X5" i="36" s="1"/>
  <c r="AZ21" i="26"/>
  <c r="Y5" i="36" s="1"/>
  <c r="BA21" i="26"/>
  <c r="Z5" i="36" s="1"/>
  <c r="BB21" i="26"/>
  <c r="AA5" i="36" s="1"/>
  <c r="BC21" i="26"/>
  <c r="AB5" i="36" s="1"/>
  <c r="AB71" s="1"/>
  <c r="BD21" i="26"/>
  <c r="AC5" i="36" s="1"/>
  <c r="AC71" s="1"/>
  <c r="BE21" i="26"/>
  <c r="AD5" i="36" s="1"/>
  <c r="BF21" i="26"/>
  <c r="AE5" i="36" s="1"/>
  <c r="BH21" i="26"/>
  <c r="AG5" i="36" s="1"/>
  <c r="BK22" i="26"/>
  <c r="AJ39" i="36" s="1"/>
  <c r="BS22" i="26"/>
  <c r="BT22"/>
  <c r="AG23"/>
  <c r="BK23"/>
  <c r="AJ37" i="36" s="1"/>
  <c r="BS23" i="26"/>
  <c r="BT23"/>
  <c r="BU23" s="1"/>
  <c r="BR23" s="1"/>
  <c r="BN23" s="1"/>
  <c r="AG24"/>
  <c r="BK24"/>
  <c r="AJ20" i="36" s="1"/>
  <c r="BS24" i="26"/>
  <c r="BT24"/>
  <c r="BU24" s="1"/>
  <c r="BR24" s="1"/>
  <c r="BN24" s="1"/>
  <c r="AG25"/>
  <c r="AG26" s="1"/>
  <c r="BK25"/>
  <c r="AJ38" i="36" s="1"/>
  <c r="BS25" i="26"/>
  <c r="BT25"/>
  <c r="BS26"/>
  <c r="BT26"/>
  <c r="BU26" s="1"/>
  <c r="BR26" s="1"/>
  <c r="BN26" s="1"/>
  <c r="AG27"/>
  <c r="AG28" s="1"/>
  <c r="AG29" s="1"/>
  <c r="AG30" s="1"/>
  <c r="AG31" s="1"/>
  <c r="AG32" s="1"/>
  <c r="AG33" s="1"/>
  <c r="AG34" s="1"/>
  <c r="AG35" s="1"/>
  <c r="AG36" s="1"/>
  <c r="AG37" s="1"/>
  <c r="AG38" s="1"/>
  <c r="AG39" s="1"/>
  <c r="AG40" s="1"/>
  <c r="AG41" s="1"/>
  <c r="AG42" s="1"/>
  <c r="AG43" s="1"/>
  <c r="AG44" s="1"/>
  <c r="AG45" s="1"/>
  <c r="AG46" s="1"/>
  <c r="AG47" s="1"/>
  <c r="AG48" s="1"/>
  <c r="AG49" s="1"/>
  <c r="AG50" s="1"/>
  <c r="AG51" s="1"/>
  <c r="AG52" s="1"/>
  <c r="AG53" s="1"/>
  <c r="AG54" s="1"/>
  <c r="AG55" s="1"/>
  <c r="AG56" s="1"/>
  <c r="AG57" s="1"/>
  <c r="AG58" s="1"/>
  <c r="AG59" s="1"/>
  <c r="AG60" s="1"/>
  <c r="AG61" s="1"/>
  <c r="AG62" s="1"/>
  <c r="AG63" s="1"/>
  <c r="AG64" s="1"/>
  <c r="AG65" s="1"/>
  <c r="AG66" s="1"/>
  <c r="AG67" s="1"/>
  <c r="BS27"/>
  <c r="BT27"/>
  <c r="BL28"/>
  <c r="AK41" i="36" s="1"/>
  <c r="BS28" i="26"/>
  <c r="BT28"/>
  <c r="BK29"/>
  <c r="AJ16" i="36" s="1"/>
  <c r="BS29" i="26"/>
  <c r="BT29"/>
  <c r="BU29" s="1"/>
  <c r="BR29" s="1"/>
  <c r="BN29" s="1"/>
  <c r="BS30"/>
  <c r="BT30"/>
  <c r="BU30" s="1"/>
  <c r="BR30" s="1"/>
  <c r="BN30" s="1"/>
  <c r="BL31"/>
  <c r="BS31"/>
  <c r="BT31"/>
  <c r="BU31" s="1"/>
  <c r="BR31" s="1"/>
  <c r="BN31" s="1"/>
  <c r="BS32"/>
  <c r="BT32"/>
  <c r="BL33"/>
  <c r="BS33"/>
  <c r="BT33"/>
  <c r="BU33" s="1"/>
  <c r="BR33" s="1"/>
  <c r="BN33" s="1"/>
  <c r="BL34"/>
  <c r="AK28" i="36" s="1"/>
  <c r="BS34" i="26"/>
  <c r="BT34"/>
  <c r="BS35"/>
  <c r="BT35"/>
  <c r="BU35" s="1"/>
  <c r="BR35" s="1"/>
  <c r="BN35" s="1"/>
  <c r="BL36"/>
  <c r="AK24" i="36" s="1"/>
  <c r="BS36" i="26"/>
  <c r="BT36"/>
  <c r="BK37"/>
  <c r="AJ36" i="36" s="1"/>
  <c r="BS37" i="26"/>
  <c r="BT37"/>
  <c r="BK38"/>
  <c r="AJ43" i="36" s="1"/>
  <c r="BS38" i="26"/>
  <c r="BT38"/>
  <c r="BU38" s="1"/>
  <c r="BR38" s="1"/>
  <c r="BN38" s="1"/>
  <c r="BL39"/>
  <c r="BS39"/>
  <c r="BT39"/>
  <c r="BK40"/>
  <c r="AJ9" i="36" s="1"/>
  <c r="BS40" i="26"/>
  <c r="BT40"/>
  <c r="BL41"/>
  <c r="BS41"/>
  <c r="BT41"/>
  <c r="BU41" s="1"/>
  <c r="BR41" s="1"/>
  <c r="BN41" s="1"/>
  <c r="BL42"/>
  <c r="AK13" i="36" s="1"/>
  <c r="BS42" i="26"/>
  <c r="BT42"/>
  <c r="BK43"/>
  <c r="AJ12" i="36" s="1"/>
  <c r="BS43" i="26"/>
  <c r="BT43"/>
  <c r="BU43" s="1"/>
  <c r="BR43" s="1"/>
  <c r="BN43" s="1"/>
  <c r="BL44"/>
  <c r="AK45" i="36" s="1"/>
  <c r="BS44" i="26"/>
  <c r="BT44"/>
  <c r="BK45"/>
  <c r="AJ26" i="36" s="1"/>
  <c r="BS45" i="26"/>
  <c r="BT45"/>
  <c r="BK46"/>
  <c r="AJ35" i="36" s="1"/>
  <c r="BS46" i="26"/>
  <c r="BT46"/>
  <c r="BU46" s="1"/>
  <c r="BR46" s="1"/>
  <c r="BN46" s="1"/>
  <c r="BL47"/>
  <c r="BS47"/>
  <c r="BT47"/>
  <c r="BU47" s="1"/>
  <c r="BR47" s="1"/>
  <c r="BN47" s="1"/>
  <c r="BK48"/>
  <c r="AJ18" i="36" s="1"/>
  <c r="BS48" i="26"/>
  <c r="BT48"/>
  <c r="BL49"/>
  <c r="BS49"/>
  <c r="BT49"/>
  <c r="BU49" s="1"/>
  <c r="BR49" s="1"/>
  <c r="BN49" s="1"/>
  <c r="BL50"/>
  <c r="AK10" i="36" s="1"/>
  <c r="BS50" i="26"/>
  <c r="BT50"/>
  <c r="BK51"/>
  <c r="AJ17" i="36" s="1"/>
  <c r="BS51" i="26"/>
  <c r="BT51"/>
  <c r="BU51" s="1"/>
  <c r="BR51" s="1"/>
  <c r="BN51" s="1"/>
  <c r="BL52"/>
  <c r="AK8" i="36" s="1"/>
  <c r="BS52" i="26"/>
  <c r="BT52"/>
  <c r="BK53"/>
  <c r="AJ7" i="36" s="1"/>
  <c r="BS53" i="26"/>
  <c r="BT53"/>
  <c r="BK54"/>
  <c r="AJ42" i="36" s="1"/>
  <c r="BS54" i="26"/>
  <c r="BT54"/>
  <c r="BL55"/>
  <c r="BS55"/>
  <c r="BT55"/>
  <c r="BU55" s="1"/>
  <c r="BR55" s="1"/>
  <c r="BN55" s="1"/>
  <c r="BK56"/>
  <c r="AJ44" i="36" s="1"/>
  <c r="BS56" i="26"/>
  <c r="BT56"/>
  <c r="BU56" s="1"/>
  <c r="BR56" s="1"/>
  <c r="BN56" s="1"/>
  <c r="BL57"/>
  <c r="AK11" i="36" s="1"/>
  <c r="BS57" i="26"/>
  <c r="BT57"/>
  <c r="BK58"/>
  <c r="AJ25" i="36" s="1"/>
  <c r="BS58" i="26"/>
  <c r="BT58"/>
  <c r="BU58" s="1"/>
  <c r="BR58" s="1"/>
  <c r="BN58" s="1"/>
  <c r="BL59"/>
  <c r="AK34" i="36" s="1"/>
  <c r="BS59" i="26"/>
  <c r="BT59"/>
  <c r="BK60"/>
  <c r="AJ27" i="36" s="1"/>
  <c r="BS60" i="26"/>
  <c r="BT60"/>
  <c r="BU60" s="1"/>
  <c r="BR60" s="1"/>
  <c r="BN60" s="1"/>
  <c r="BL61"/>
  <c r="AK46" i="36" s="1"/>
  <c r="BS61" i="26"/>
  <c r="BT61"/>
  <c r="BK62"/>
  <c r="AJ47" i="36" s="1"/>
  <c r="BS62" i="26"/>
  <c r="BT62"/>
  <c r="BU62"/>
  <c r="BR62" s="1"/>
  <c r="BN62" s="1"/>
  <c r="BL63"/>
  <c r="AK48" i="36" s="1"/>
  <c r="BS63" i="26"/>
  <c r="BT63"/>
  <c r="BK64"/>
  <c r="AJ49" i="36" s="1"/>
  <c r="BS64" i="26"/>
  <c r="BT64"/>
  <c r="BU64"/>
  <c r="BR64" s="1"/>
  <c r="BN64" s="1"/>
  <c r="BL65"/>
  <c r="AK50" i="36" s="1"/>
  <c r="BS65" i="26"/>
  <c r="BT65"/>
  <c r="BK66"/>
  <c r="AJ51" i="36" s="1"/>
  <c r="BS66" i="26"/>
  <c r="BT66"/>
  <c r="BU66"/>
  <c r="BR66" s="1"/>
  <c r="BN66" s="1"/>
  <c r="BL67"/>
  <c r="AK52" i="36" s="1"/>
  <c r="BS67" i="26"/>
  <c r="BT67"/>
  <c r="BK68"/>
  <c r="AJ53" i="36" s="1"/>
  <c r="BS68" i="26"/>
  <c r="BT68"/>
  <c r="BL69"/>
  <c r="AK54" i="36" s="1"/>
  <c r="BS69" i="26"/>
  <c r="BT69"/>
  <c r="BK70"/>
  <c r="AJ55" i="36" s="1"/>
  <c r="BS70" i="26"/>
  <c r="BT70"/>
  <c r="BK71"/>
  <c r="AJ56" i="36" s="1"/>
  <c r="BS71" i="26"/>
  <c r="BT71"/>
  <c r="BK72"/>
  <c r="AJ57" i="36" s="1"/>
  <c r="BS72" i="26"/>
  <c r="BT72"/>
  <c r="BK73"/>
  <c r="AJ58" i="36" s="1"/>
  <c r="BS73" i="26"/>
  <c r="BT73"/>
  <c r="BK74"/>
  <c r="AJ59" i="36" s="1"/>
  <c r="BS74" i="26"/>
  <c r="BT74"/>
  <c r="BK75"/>
  <c r="AJ60" i="36" s="1"/>
  <c r="BS75" i="26"/>
  <c r="BT75"/>
  <c r="BK76"/>
  <c r="AJ61" i="36" s="1"/>
  <c r="BS76" i="26"/>
  <c r="BT76"/>
  <c r="BK77"/>
  <c r="AJ62" i="36" s="1"/>
  <c r="BS77" i="26"/>
  <c r="BT77"/>
  <c r="BK78"/>
  <c r="AJ63" i="36" s="1"/>
  <c r="BS78" i="26"/>
  <c r="BT78"/>
  <c r="BK79"/>
  <c r="AJ64" i="36" s="1"/>
  <c r="BS79" i="26"/>
  <c r="BT79"/>
  <c r="BK80"/>
  <c r="AJ65" i="36" s="1"/>
  <c r="BS80" i="26"/>
  <c r="BT80"/>
  <c r="BK81"/>
  <c r="AJ66" i="36" s="1"/>
  <c r="BS81" i="26"/>
  <c r="BT81"/>
  <c r="BU81" s="1"/>
  <c r="BR81" s="1"/>
  <c r="BN81" s="1"/>
  <c r="AM88"/>
  <c r="AN88" s="1"/>
  <c r="AO88" s="1"/>
  <c r="AP88" s="1"/>
  <c r="AQ88" s="1"/>
  <c r="AR88" s="1"/>
  <c r="AS88" s="1"/>
  <c r="AT88" s="1"/>
  <c r="AU88" s="1"/>
  <c r="AV88" s="1"/>
  <c r="AW88" s="1"/>
  <c r="AX88" s="1"/>
  <c r="AY88" s="1"/>
  <c r="AZ88" s="1"/>
  <c r="AL89"/>
  <c r="AM89"/>
  <c r="L5" i="37" s="1"/>
  <c r="AN89" i="26"/>
  <c r="M5" i="37" s="1"/>
  <c r="AO89" i="26"/>
  <c r="N5" i="37" s="1"/>
  <c r="AP89" i="26"/>
  <c r="O5" i="37" s="1"/>
  <c r="O61" s="1"/>
  <c r="AQ89" i="26"/>
  <c r="P5" i="37" s="1"/>
  <c r="AR89" i="26"/>
  <c r="Q5" i="37" s="1"/>
  <c r="Q61" s="1"/>
  <c r="AS89" i="26"/>
  <c r="R5" i="37" s="1"/>
  <c r="AT89" i="26"/>
  <c r="S5" i="37" s="1"/>
  <c r="S61" s="1"/>
  <c r="AU89" i="26"/>
  <c r="T5" i="37" s="1"/>
  <c r="AV89" i="26"/>
  <c r="U5" i="37" s="1"/>
  <c r="U61" s="1"/>
  <c r="AW89" i="26"/>
  <c r="V5" i="37" s="1"/>
  <c r="AX89" i="26"/>
  <c r="W5" i="37" s="1"/>
  <c r="W61" s="1"/>
  <c r="AY89" i="26"/>
  <c r="X5" i="37" s="1"/>
  <c r="AZ89" i="26"/>
  <c r="Y5" i="37" s="1"/>
  <c r="Y61" s="1"/>
  <c r="BA89" i="26"/>
  <c r="Z5" i="37" s="1"/>
  <c r="BB89" i="26"/>
  <c r="AA5" i="37" s="1"/>
  <c r="AA61" s="1"/>
  <c r="BC89" i="26"/>
  <c r="AB5" i="37" s="1"/>
  <c r="BD89" i="26"/>
  <c r="AC5" i="37" s="1"/>
  <c r="AC61" s="1"/>
  <c r="BE89" i="26"/>
  <c r="AD5" i="37" s="1"/>
  <c r="BF89" i="26"/>
  <c r="BH89"/>
  <c r="AG5" i="37" s="1"/>
  <c r="AG61" s="1"/>
  <c r="BK90" i="26"/>
  <c r="AJ7" i="37" s="1"/>
  <c r="BS90" i="26"/>
  <c r="BT90"/>
  <c r="BU90" s="1"/>
  <c r="BR90" s="1"/>
  <c r="BN90" s="1"/>
  <c r="AG91"/>
  <c r="AG92" s="1"/>
  <c r="AG93" s="1"/>
  <c r="AG94" s="1"/>
  <c r="AG95" s="1"/>
  <c r="AG96" s="1"/>
  <c r="AG97" s="1"/>
  <c r="AG98" s="1"/>
  <c r="AG99" s="1"/>
  <c r="AG100" s="1"/>
  <c r="AG101" s="1"/>
  <c r="AG102" s="1"/>
  <c r="AG103" s="1"/>
  <c r="AG104" s="1"/>
  <c r="AG105" s="1"/>
  <c r="AG106" s="1"/>
  <c r="AG107" s="1"/>
  <c r="AG108" s="1"/>
  <c r="AG109" s="1"/>
  <c r="AG110" s="1"/>
  <c r="AG111" s="1"/>
  <c r="AG112" s="1"/>
  <c r="AG113" s="1"/>
  <c r="AG114" s="1"/>
  <c r="AG115" s="1"/>
  <c r="AG116" s="1"/>
  <c r="AG117" s="1"/>
  <c r="AG118" s="1"/>
  <c r="AG119" s="1"/>
  <c r="AG120" s="1"/>
  <c r="AG121" s="1"/>
  <c r="AG122" s="1"/>
  <c r="AG123" s="1"/>
  <c r="AG124" s="1"/>
  <c r="AG125" s="1"/>
  <c r="AG126" s="1"/>
  <c r="AG127" s="1"/>
  <c r="AG128" s="1"/>
  <c r="AG129" s="1"/>
  <c r="AG130" s="1"/>
  <c r="AG131" s="1"/>
  <c r="AG132" s="1"/>
  <c r="AG133" s="1"/>
  <c r="AG134" s="1"/>
  <c r="AG135" s="1"/>
  <c r="AG136" s="1"/>
  <c r="AG137" s="1"/>
  <c r="BL91"/>
  <c r="AK11" i="37" s="1"/>
  <c r="BS91" i="26"/>
  <c r="BT91"/>
  <c r="BS92"/>
  <c r="BT92"/>
  <c r="BS93"/>
  <c r="BT93"/>
  <c r="BU93" s="1"/>
  <c r="BR93" s="1"/>
  <c r="BN93" s="1"/>
  <c r="BS94"/>
  <c r="BT94"/>
  <c r="BL95"/>
  <c r="AK12" i="37" s="1"/>
  <c r="BS95" i="26"/>
  <c r="BT95"/>
  <c r="BS96"/>
  <c r="BT96"/>
  <c r="BU96" s="1"/>
  <c r="BR96" s="1"/>
  <c r="BN96" s="1"/>
  <c r="BS97"/>
  <c r="BT97"/>
  <c r="BU97"/>
  <c r="BR97" s="1"/>
  <c r="BN97" s="1"/>
  <c r="BS98"/>
  <c r="BT98"/>
  <c r="BL99"/>
  <c r="AK16" i="37" s="1"/>
  <c r="BS99" i="26"/>
  <c r="BT99"/>
  <c r="BU99" s="1"/>
  <c r="BR99" s="1"/>
  <c r="BN99" s="1"/>
  <c r="BS100"/>
  <c r="BT100"/>
  <c r="BU100" s="1"/>
  <c r="BR100" s="1"/>
  <c r="BN100" s="1"/>
  <c r="BS101"/>
  <c r="BT101"/>
  <c r="BU101"/>
  <c r="BR101" s="1"/>
  <c r="BN101" s="1"/>
  <c r="BS102"/>
  <c r="BT102"/>
  <c r="BL103"/>
  <c r="AK20" i="37" s="1"/>
  <c r="BS103" i="26"/>
  <c r="BT103"/>
  <c r="BU103" s="1"/>
  <c r="BR103" s="1"/>
  <c r="BN103" s="1"/>
  <c r="BK104"/>
  <c r="AJ21" i="37" s="1"/>
  <c r="BS104" i="26"/>
  <c r="BT104"/>
  <c r="BU104" s="1"/>
  <c r="BR104" s="1"/>
  <c r="BN104" s="1"/>
  <c r="BS105"/>
  <c r="BT105"/>
  <c r="BU105"/>
  <c r="BR105" s="1"/>
  <c r="BN105" s="1"/>
  <c r="BS106"/>
  <c r="BT106"/>
  <c r="BL107"/>
  <c r="AK24" i="37" s="1"/>
  <c r="BS107" i="26"/>
  <c r="BT107"/>
  <c r="BU107" s="1"/>
  <c r="BR107" s="1"/>
  <c r="BN107" s="1"/>
  <c r="BS108"/>
  <c r="BT108"/>
  <c r="BU108" s="1"/>
  <c r="BR108" s="1"/>
  <c r="BN108" s="1"/>
  <c r="BS109"/>
  <c r="BT109"/>
  <c r="BU109"/>
  <c r="BR109" s="1"/>
  <c r="BN109" s="1"/>
  <c r="BS110"/>
  <c r="BT110"/>
  <c r="BL111"/>
  <c r="AK28" i="37" s="1"/>
  <c r="BS111" i="26"/>
  <c r="BT111"/>
  <c r="BU111" s="1"/>
  <c r="BR111" s="1"/>
  <c r="BN111" s="1"/>
  <c r="BK112"/>
  <c r="AJ29" i="37" s="1"/>
  <c r="BS112" i="26"/>
  <c r="BT112"/>
  <c r="BU112" s="1"/>
  <c r="BR112" s="1"/>
  <c r="BN112" s="1"/>
  <c r="BS113"/>
  <c r="BT113"/>
  <c r="BU113"/>
  <c r="BR113" s="1"/>
  <c r="BN113" s="1"/>
  <c r="BS114"/>
  <c r="BT114"/>
  <c r="BL115"/>
  <c r="AK32" i="37" s="1"/>
  <c r="BS115" i="26"/>
  <c r="BT115"/>
  <c r="BU115" s="1"/>
  <c r="BR115" s="1"/>
  <c r="BN115" s="1"/>
  <c r="BS116"/>
  <c r="BT116"/>
  <c r="BU116" s="1"/>
  <c r="BR116" s="1"/>
  <c r="BN116" s="1"/>
  <c r="BS117"/>
  <c r="BT117"/>
  <c r="BU117"/>
  <c r="BR117" s="1"/>
  <c r="BN117" s="1"/>
  <c r="BS118"/>
  <c r="BT118"/>
  <c r="BL119"/>
  <c r="AK36" i="37" s="1"/>
  <c r="BS119" i="26"/>
  <c r="BT119"/>
  <c r="BU119" s="1"/>
  <c r="BR119" s="1"/>
  <c r="BN119" s="1"/>
  <c r="BK120"/>
  <c r="AJ37" i="37" s="1"/>
  <c r="BS120" i="26"/>
  <c r="BT120"/>
  <c r="BU120" s="1"/>
  <c r="BR120" s="1"/>
  <c r="BN120" s="1"/>
  <c r="BS121"/>
  <c r="BT121"/>
  <c r="BU121"/>
  <c r="BR121" s="1"/>
  <c r="BN121" s="1"/>
  <c r="BS122"/>
  <c r="BT122"/>
  <c r="BL123"/>
  <c r="AK40" i="37" s="1"/>
  <c r="BS123" i="26"/>
  <c r="BT123"/>
  <c r="BU123" s="1"/>
  <c r="BR123" s="1"/>
  <c r="BN123" s="1"/>
  <c r="BS124"/>
  <c r="BT124"/>
  <c r="BU124" s="1"/>
  <c r="BR124" s="1"/>
  <c r="BN124" s="1"/>
  <c r="BS125"/>
  <c r="BT125"/>
  <c r="BU125"/>
  <c r="BR125" s="1"/>
  <c r="BN125" s="1"/>
  <c r="BS126"/>
  <c r="BT126"/>
  <c r="BL127"/>
  <c r="AK44" i="37" s="1"/>
  <c r="BS127" i="26"/>
  <c r="BT127"/>
  <c r="BU127" s="1"/>
  <c r="BR127" s="1"/>
  <c r="BN127" s="1"/>
  <c r="BK128"/>
  <c r="AJ45" i="37" s="1"/>
  <c r="BS128" i="26"/>
  <c r="BT128"/>
  <c r="BU128" s="1"/>
  <c r="BR128" s="1"/>
  <c r="BN128" s="1"/>
  <c r="BS129"/>
  <c r="BT129"/>
  <c r="BU129"/>
  <c r="BR129" s="1"/>
  <c r="BN129" s="1"/>
  <c r="BS130"/>
  <c r="BT130"/>
  <c r="BL131"/>
  <c r="AK48" i="37" s="1"/>
  <c r="BS131" i="26"/>
  <c r="BT131"/>
  <c r="BU131" s="1"/>
  <c r="BR131" s="1"/>
  <c r="BN131" s="1"/>
  <c r="BS132"/>
  <c r="BT132"/>
  <c r="BU132" s="1"/>
  <c r="BR132" s="1"/>
  <c r="BN132" s="1"/>
  <c r="BS133"/>
  <c r="BT133"/>
  <c r="BU133"/>
  <c r="BR133" s="1"/>
  <c r="BN133" s="1"/>
  <c r="BS134"/>
  <c r="BT134"/>
  <c r="BL135"/>
  <c r="AK52" i="37" s="1"/>
  <c r="BS135" i="26"/>
  <c r="BT135"/>
  <c r="BU135" s="1"/>
  <c r="BR135" s="1"/>
  <c r="BN135" s="1"/>
  <c r="BK136"/>
  <c r="AJ53" i="37" s="1"/>
  <c r="BS136" i="26"/>
  <c r="BT136"/>
  <c r="BU136" s="1"/>
  <c r="BR136" s="1"/>
  <c r="BN136" s="1"/>
  <c r="BS137"/>
  <c r="BT137"/>
  <c r="BU137"/>
  <c r="BR137" s="1"/>
  <c r="BN137" s="1"/>
  <c r="BS138"/>
  <c r="BT138"/>
  <c r="BU138"/>
  <c r="BR138" s="1"/>
  <c r="BN138" s="1"/>
  <c r="BS139"/>
  <c r="BT139"/>
  <c r="BU139"/>
  <c r="BR139" s="1"/>
  <c r="BN139" s="1"/>
  <c r="AM151"/>
  <c r="AN151" s="1"/>
  <c r="AO151" s="1"/>
  <c r="AP151" s="1"/>
  <c r="AQ151" s="1"/>
  <c r="AR151" s="1"/>
  <c r="AS151" s="1"/>
  <c r="AT151" s="1"/>
  <c r="AU151" s="1"/>
  <c r="AV151" s="1"/>
  <c r="AW151" s="1"/>
  <c r="AX151" s="1"/>
  <c r="AY151" s="1"/>
  <c r="AZ151" s="1"/>
  <c r="AL152"/>
  <c r="K5" i="38" s="1"/>
  <c r="AM152" i="26"/>
  <c r="AN152"/>
  <c r="M5" i="38" s="1"/>
  <c r="AO152" i="26"/>
  <c r="N5" i="38" s="1"/>
  <c r="N61" s="1"/>
  <c r="AP152" i="26"/>
  <c r="O5" i="38" s="1"/>
  <c r="AQ152" i="26"/>
  <c r="P5" i="38" s="1"/>
  <c r="P61" s="1"/>
  <c r="AR152" i="26"/>
  <c r="Q5" i="38" s="1"/>
  <c r="AS152" i="26"/>
  <c r="R5" i="38" s="1"/>
  <c r="AT152" i="26"/>
  <c r="S5" i="38" s="1"/>
  <c r="S61" s="1"/>
  <c r="AU152" i="26"/>
  <c r="T5" i="38" s="1"/>
  <c r="T61" s="1"/>
  <c r="AV152" i="26"/>
  <c r="U5" i="38" s="1"/>
  <c r="U61" s="1"/>
  <c r="AW152" i="26"/>
  <c r="V5" i="38" s="1"/>
  <c r="V61" s="1"/>
  <c r="AX152" i="26"/>
  <c r="W5" i="38" s="1"/>
  <c r="W61" s="1"/>
  <c r="AY152" i="26"/>
  <c r="X5" i="38" s="1"/>
  <c r="X61" s="1"/>
  <c r="X62" s="1"/>
  <c r="AZ152" i="26"/>
  <c r="Y5" i="38" s="1"/>
  <c r="Y61" s="1"/>
  <c r="BA152" i="26"/>
  <c r="Z5" i="38" s="1"/>
  <c r="Z61" s="1"/>
  <c r="BB152" i="26"/>
  <c r="AA5" i="38" s="1"/>
  <c r="AA61" s="1"/>
  <c r="BC152" i="26"/>
  <c r="AB5" i="38" s="1"/>
  <c r="AB61" s="1"/>
  <c r="BD152" i="26"/>
  <c r="AC5" i="38" s="1"/>
  <c r="AC61" s="1"/>
  <c r="BE152" i="26"/>
  <c r="AD5" i="38" s="1"/>
  <c r="AD61" s="1"/>
  <c r="BF152" i="26"/>
  <c r="AE5" i="38" s="1"/>
  <c r="AE61" s="1"/>
  <c r="BH152" i="26"/>
  <c r="BS153"/>
  <c r="BT153"/>
  <c r="AG154"/>
  <c r="AG155" s="1"/>
  <c r="AG156" s="1"/>
  <c r="AG157" s="1"/>
  <c r="AG158" s="1"/>
  <c r="AG159" s="1"/>
  <c r="AG160" s="1"/>
  <c r="AG161" s="1"/>
  <c r="AG162" s="1"/>
  <c r="AG163" s="1"/>
  <c r="AG164" s="1"/>
  <c r="AG165" s="1"/>
  <c r="AG166" s="1"/>
  <c r="AG167" s="1"/>
  <c r="AG168" s="1"/>
  <c r="AG169" s="1"/>
  <c r="AG170" s="1"/>
  <c r="AG171" s="1"/>
  <c r="AG172" s="1"/>
  <c r="AG173" s="1"/>
  <c r="AG174" s="1"/>
  <c r="AG175" s="1"/>
  <c r="AG176" s="1"/>
  <c r="AG177" s="1"/>
  <c r="AG178" s="1"/>
  <c r="AG179" s="1"/>
  <c r="AG180" s="1"/>
  <c r="AG181" s="1"/>
  <c r="AG182" s="1"/>
  <c r="AG183" s="1"/>
  <c r="AG184" s="1"/>
  <c r="AG185" s="1"/>
  <c r="AG186" s="1"/>
  <c r="AG187" s="1"/>
  <c r="AG188" s="1"/>
  <c r="AG189" s="1"/>
  <c r="AG190" s="1"/>
  <c r="AG191" s="1"/>
  <c r="AG192" s="1"/>
  <c r="AG193" s="1"/>
  <c r="AG194" s="1"/>
  <c r="AG195" s="1"/>
  <c r="AG196" s="1"/>
  <c r="AG197" s="1"/>
  <c r="AG198" s="1"/>
  <c r="AG199" s="1"/>
  <c r="AG200" s="1"/>
  <c r="BS154"/>
  <c r="BT154"/>
  <c r="BU154" s="1"/>
  <c r="BR154" s="1"/>
  <c r="BN154" s="1"/>
  <c r="BS155"/>
  <c r="BT155"/>
  <c r="BS156"/>
  <c r="BT156"/>
  <c r="BU156" s="1"/>
  <c r="BR156" s="1"/>
  <c r="BN156" s="1"/>
  <c r="BS157"/>
  <c r="BT157"/>
  <c r="BU157" s="1"/>
  <c r="BR157" s="1"/>
  <c r="BN157" s="1"/>
  <c r="BS158"/>
  <c r="BT158"/>
  <c r="BU158"/>
  <c r="BR158" s="1"/>
  <c r="BN158" s="1"/>
  <c r="BS159"/>
  <c r="BT159"/>
  <c r="BL160"/>
  <c r="AK14" i="38" s="1"/>
  <c r="BS160" i="26"/>
  <c r="BT160"/>
  <c r="BU160" s="1"/>
  <c r="BR160" s="1"/>
  <c r="BN160" s="1"/>
  <c r="BS161"/>
  <c r="BT161"/>
  <c r="BU161" s="1"/>
  <c r="BR161" s="1"/>
  <c r="BN161" s="1"/>
  <c r="BS162"/>
  <c r="BT162"/>
  <c r="BU162"/>
  <c r="BR162" s="1"/>
  <c r="BN162" s="1"/>
  <c r="BS163"/>
  <c r="BT163"/>
  <c r="BS164"/>
  <c r="BT164"/>
  <c r="BU164" s="1"/>
  <c r="BR164" s="1"/>
  <c r="BN164" s="1"/>
  <c r="BS165"/>
  <c r="BT165"/>
  <c r="BU165" s="1"/>
  <c r="BR165" s="1"/>
  <c r="BN165" s="1"/>
  <c r="BS166"/>
  <c r="BT166"/>
  <c r="BU166"/>
  <c r="BR166" s="1"/>
  <c r="BN166" s="1"/>
  <c r="BS167"/>
  <c r="BT167"/>
  <c r="BL168"/>
  <c r="AK22" i="38" s="1"/>
  <c r="BS168" i="26"/>
  <c r="BT168"/>
  <c r="BU168" s="1"/>
  <c r="BR168" s="1"/>
  <c r="BN168" s="1"/>
  <c r="BS169"/>
  <c r="BT169"/>
  <c r="BU169" s="1"/>
  <c r="BR169" s="1"/>
  <c r="BN169" s="1"/>
  <c r="BS170"/>
  <c r="BT170"/>
  <c r="BU170"/>
  <c r="BR170" s="1"/>
  <c r="BN170" s="1"/>
  <c r="BS171"/>
  <c r="BT171"/>
  <c r="BS172"/>
  <c r="BT172"/>
  <c r="BU172" s="1"/>
  <c r="BR172" s="1"/>
  <c r="BN172" s="1"/>
  <c r="BS173"/>
  <c r="BT173"/>
  <c r="BU173" s="1"/>
  <c r="BR173" s="1"/>
  <c r="BN173" s="1"/>
  <c r="BS174"/>
  <c r="BT174"/>
  <c r="BU174"/>
  <c r="BR174" s="1"/>
  <c r="BN174" s="1"/>
  <c r="BS175"/>
  <c r="BT175"/>
  <c r="BL176"/>
  <c r="AK30" i="38" s="1"/>
  <c r="BS176" i="26"/>
  <c r="BT176"/>
  <c r="BU176" s="1"/>
  <c r="BR176" s="1"/>
  <c r="BN176" s="1"/>
  <c r="BS177"/>
  <c r="BT177"/>
  <c r="BU177" s="1"/>
  <c r="BR177" s="1"/>
  <c r="BN177" s="1"/>
  <c r="BS178"/>
  <c r="BT178"/>
  <c r="BU178"/>
  <c r="BR178" s="1"/>
  <c r="BN178" s="1"/>
  <c r="BS179"/>
  <c r="BT179"/>
  <c r="BS180"/>
  <c r="BT180"/>
  <c r="BU180" s="1"/>
  <c r="BR180" s="1"/>
  <c r="BN180" s="1"/>
  <c r="BS181"/>
  <c r="BT181"/>
  <c r="BU181" s="1"/>
  <c r="BR181" s="1"/>
  <c r="BN181" s="1"/>
  <c r="BS182"/>
  <c r="BT182"/>
  <c r="BU182"/>
  <c r="BR182" s="1"/>
  <c r="BN182" s="1"/>
  <c r="BS183"/>
  <c r="BT183"/>
  <c r="BL184"/>
  <c r="AK38" i="38" s="1"/>
  <c r="BS184" i="26"/>
  <c r="BT184"/>
  <c r="BU184" s="1"/>
  <c r="BR184" s="1"/>
  <c r="BN184" s="1"/>
  <c r="BS185"/>
  <c r="BT185"/>
  <c r="BU185" s="1"/>
  <c r="BR185" s="1"/>
  <c r="BN185" s="1"/>
  <c r="BS186"/>
  <c r="BT186"/>
  <c r="BU186"/>
  <c r="BR186" s="1"/>
  <c r="BN186" s="1"/>
  <c r="BS187"/>
  <c r="BT187"/>
  <c r="BS188"/>
  <c r="BT188"/>
  <c r="BU188" s="1"/>
  <c r="BR188" s="1"/>
  <c r="BN188" s="1"/>
  <c r="BS189"/>
  <c r="BT189"/>
  <c r="BU189" s="1"/>
  <c r="BR189" s="1"/>
  <c r="BN189" s="1"/>
  <c r="BS190"/>
  <c r="BT190"/>
  <c r="BU190"/>
  <c r="BR190" s="1"/>
  <c r="BN190" s="1"/>
  <c r="BS191"/>
  <c r="BT191"/>
  <c r="BL192"/>
  <c r="AK46" i="38" s="1"/>
  <c r="BS192" i="26"/>
  <c r="BT192"/>
  <c r="BU192" s="1"/>
  <c r="BR192" s="1"/>
  <c r="BN192" s="1"/>
  <c r="BS193"/>
  <c r="BT193"/>
  <c r="BU193" s="1"/>
  <c r="BR193" s="1"/>
  <c r="BN193" s="1"/>
  <c r="BS194"/>
  <c r="BT194"/>
  <c r="BU194"/>
  <c r="BR194" s="1"/>
  <c r="BN194" s="1"/>
  <c r="BS195"/>
  <c r="BT195"/>
  <c r="BS196"/>
  <c r="BT196"/>
  <c r="BU196" s="1"/>
  <c r="BR196" s="1"/>
  <c r="BN196" s="1"/>
  <c r="BS197"/>
  <c r="BT197"/>
  <c r="BU197" s="1"/>
  <c r="BR197" s="1"/>
  <c r="BN197" s="1"/>
  <c r="BS198"/>
  <c r="BT198"/>
  <c r="BU198"/>
  <c r="BR198" s="1"/>
  <c r="BN198" s="1"/>
  <c r="BS199"/>
  <c r="BT199"/>
  <c r="BL200"/>
  <c r="AK54" i="38" s="1"/>
  <c r="BS200" i="26"/>
  <c r="BT200"/>
  <c r="BU200" s="1"/>
  <c r="BR200" s="1"/>
  <c r="BN200" s="1"/>
  <c r="BS201"/>
  <c r="BT201"/>
  <c r="BU201"/>
  <c r="BR201" s="1"/>
  <c r="BN201" s="1"/>
  <c r="BS202"/>
  <c r="BU202" s="1"/>
  <c r="BR202" s="1"/>
  <c r="BN202" s="1"/>
  <c r="BT202"/>
  <c r="AB62" i="38" l="1"/>
  <c r="P62"/>
  <c r="AD71" i="36"/>
  <c r="AD60" i="37"/>
  <c r="Z60"/>
  <c r="V60"/>
  <c r="R60"/>
  <c r="N60"/>
  <c r="AD60" i="38"/>
  <c r="Z60"/>
  <c r="V60"/>
  <c r="N60"/>
  <c r="AB70" i="36"/>
  <c r="T60" i="38"/>
  <c r="R60"/>
  <c r="AD70" i="36"/>
  <c r="AD61" i="37"/>
  <c r="AB61"/>
  <c r="AB62" s="1"/>
  <c r="Z61"/>
  <c r="Z62" s="1"/>
  <c r="X61"/>
  <c r="X62" s="1"/>
  <c r="V61"/>
  <c r="T61"/>
  <c r="T62" s="1"/>
  <c r="R61"/>
  <c r="R62" s="1"/>
  <c r="P61"/>
  <c r="P62" s="1"/>
  <c r="N61"/>
  <c r="L61"/>
  <c r="L62" s="1"/>
  <c r="AG60" i="38"/>
  <c r="AG60" i="37"/>
  <c r="AD62" i="38"/>
  <c r="Z62"/>
  <c r="V62"/>
  <c r="N62"/>
  <c r="AB72" i="36"/>
  <c r="BU53" i="26"/>
  <c r="BR53" s="1"/>
  <c r="BN53" s="1"/>
  <c r="X70" i="36"/>
  <c r="X71"/>
  <c r="Z71"/>
  <c r="T71"/>
  <c r="S71"/>
  <c r="T70"/>
  <c r="T72" s="1"/>
  <c r="BU40" i="26"/>
  <c r="BR40" s="1"/>
  <c r="BN40" s="1"/>
  <c r="AG71" i="36"/>
  <c r="BU25" i="26"/>
  <c r="BR25" s="1"/>
  <c r="BN25" s="1"/>
  <c r="U71" i="36"/>
  <c r="BU22" i="26"/>
  <c r="BR22" s="1"/>
  <c r="BN22" s="1"/>
  <c r="AE71" i="36"/>
  <c r="BU27" i="26"/>
  <c r="BR27" s="1"/>
  <c r="BN27" s="1"/>
  <c r="V71" i="36"/>
  <c r="AG70"/>
  <c r="O71"/>
  <c r="Q61" i="38"/>
  <c r="O61"/>
  <c r="M61"/>
  <c r="T62"/>
  <c r="M61" i="37"/>
  <c r="BU32" i="26"/>
  <c r="BR32" s="1"/>
  <c r="BN32" s="1"/>
  <c r="M15" i="27" s="1"/>
  <c r="P70" i="36"/>
  <c r="P71"/>
  <c r="AA71"/>
  <c r="W71"/>
  <c r="K71"/>
  <c r="Y71"/>
  <c r="Z70"/>
  <c r="V70"/>
  <c r="R70"/>
  <c r="R72" s="1"/>
  <c r="N70"/>
  <c r="N72" s="1"/>
  <c r="R61" i="38"/>
  <c r="R62" s="1"/>
  <c r="K61"/>
  <c r="BU95" i="26"/>
  <c r="BR95" s="1"/>
  <c r="BN95" s="1"/>
  <c r="AG62" i="37"/>
  <c r="AE60" i="38"/>
  <c r="AE62" s="1"/>
  <c r="AC60"/>
  <c r="AC62" s="1"/>
  <c r="AA60"/>
  <c r="Y60"/>
  <c r="Y62" s="1"/>
  <c r="W60"/>
  <c r="W62" s="1"/>
  <c r="U60"/>
  <c r="U62" s="1"/>
  <c r="S60"/>
  <c r="Q60"/>
  <c r="O60"/>
  <c r="M60"/>
  <c r="K60"/>
  <c r="O70" i="36"/>
  <c r="M70"/>
  <c r="M72" s="1"/>
  <c r="K70"/>
  <c r="AE70"/>
  <c r="AC70"/>
  <c r="AC72" s="1"/>
  <c r="AA70"/>
  <c r="Y70"/>
  <c r="W70"/>
  <c r="U70"/>
  <c r="S70"/>
  <c r="Q70"/>
  <c r="Q72" s="1"/>
  <c r="AE60" i="37"/>
  <c r="AC60"/>
  <c r="AC62" s="1"/>
  <c r="AA60"/>
  <c r="AA62" s="1"/>
  <c r="Y60"/>
  <c r="Y62" s="1"/>
  <c r="W60"/>
  <c r="W62" s="1"/>
  <c r="U60"/>
  <c r="U62" s="1"/>
  <c r="S60"/>
  <c r="S62" s="1"/>
  <c r="Q60"/>
  <c r="Q62" s="1"/>
  <c r="O60"/>
  <c r="O62" s="1"/>
  <c r="M60"/>
  <c r="K60"/>
  <c r="BU92" i="26"/>
  <c r="BR92" s="1"/>
  <c r="BN92" s="1"/>
  <c r="BU91"/>
  <c r="BR91" s="1"/>
  <c r="BN91" s="1"/>
  <c r="I17"/>
  <c r="K17" s="1"/>
  <c r="AW5"/>
  <c r="AY5" s="1"/>
  <c r="BU45"/>
  <c r="BR45" s="1"/>
  <c r="BN45" s="1"/>
  <c r="J26" i="36" s="1"/>
  <c r="BU39" i="26"/>
  <c r="BR39" s="1"/>
  <c r="BN39" s="1"/>
  <c r="M21" i="27" s="1"/>
  <c r="BU37" i="26"/>
  <c r="BR37" s="1"/>
  <c r="BN37" s="1"/>
  <c r="BU68"/>
  <c r="BR68" s="1"/>
  <c r="BN68" s="1"/>
  <c r="BU54"/>
  <c r="BR54" s="1"/>
  <c r="BN54" s="1"/>
  <c r="BU48"/>
  <c r="BR48" s="1"/>
  <c r="BN48" s="1"/>
  <c r="BK35"/>
  <c r="AJ30" i="36" s="1"/>
  <c r="BK32" i="26"/>
  <c r="AJ15" i="36" s="1"/>
  <c r="BK30" i="26"/>
  <c r="AJ40" i="36" s="1"/>
  <c r="BK27" i="26"/>
  <c r="AJ33" i="36" s="1"/>
  <c r="BK26" i="26"/>
  <c r="AJ22" i="36" s="1"/>
  <c r="BK132" i="26"/>
  <c r="AJ49" i="37" s="1"/>
  <c r="BK124" i="26"/>
  <c r="AJ41" i="37" s="1"/>
  <c r="BK116" i="26"/>
  <c r="AJ33" i="37" s="1"/>
  <c r="BK108" i="26"/>
  <c r="AJ25" i="37" s="1"/>
  <c r="BK100" i="26"/>
  <c r="AJ17" i="37" s="1"/>
  <c r="BK92" i="26"/>
  <c r="AJ9" i="37" s="1"/>
  <c r="BK96" i="26"/>
  <c r="AJ13" i="37" s="1"/>
  <c r="BK197" i="26"/>
  <c r="AJ51" i="38" s="1"/>
  <c r="BK189" i="26"/>
  <c r="AJ43" i="38" s="1"/>
  <c r="BK181" i="26"/>
  <c r="AJ35" i="38" s="1"/>
  <c r="BK173" i="26"/>
  <c r="AJ27" i="38" s="1"/>
  <c r="BK165" i="26"/>
  <c r="AJ19" i="38" s="1"/>
  <c r="BK157" i="26"/>
  <c r="AJ11" i="38" s="1"/>
  <c r="AG5"/>
  <c r="AG61" s="1"/>
  <c r="AG62" s="1"/>
  <c r="BL154" i="26"/>
  <c r="AK9" i="38" s="1"/>
  <c r="BL158" i="26"/>
  <c r="AK12" i="38" s="1"/>
  <c r="BL162" i="26"/>
  <c r="AK16" i="38" s="1"/>
  <c r="BL166" i="26"/>
  <c r="AK20" i="38" s="1"/>
  <c r="BL170" i="26"/>
  <c r="AK24" i="38" s="1"/>
  <c r="BL174" i="26"/>
  <c r="AK28" i="38" s="1"/>
  <c r="BL178" i="26"/>
  <c r="AK32" i="38" s="1"/>
  <c r="BL182" i="26"/>
  <c r="AK36" i="38" s="1"/>
  <c r="BL186" i="26"/>
  <c r="AK40" i="38" s="1"/>
  <c r="BL190" i="26"/>
  <c r="AK44" i="38" s="1"/>
  <c r="BL194" i="26"/>
  <c r="AK48" i="38" s="1"/>
  <c r="BL198" i="26"/>
  <c r="AK52" i="38" s="1"/>
  <c r="L5"/>
  <c r="L61" s="1"/>
  <c r="L62" s="1"/>
  <c r="BK153" i="26"/>
  <c r="AJ8" i="38" s="1"/>
  <c r="BK155" i="26"/>
  <c r="AJ10" i="38" s="1"/>
  <c r="BK159" i="26"/>
  <c r="AJ13" i="38" s="1"/>
  <c r="BK163" i="26"/>
  <c r="AJ17" i="38" s="1"/>
  <c r="BK167" i="26"/>
  <c r="AJ21" i="38" s="1"/>
  <c r="BK171" i="26"/>
  <c r="AJ25" i="38" s="1"/>
  <c r="BK175" i="26"/>
  <c r="AJ29" i="38" s="1"/>
  <c r="BK179" i="26"/>
  <c r="AJ33" i="38" s="1"/>
  <c r="BK183" i="26"/>
  <c r="AJ37" i="38" s="1"/>
  <c r="BK187" i="26"/>
  <c r="AJ41" i="38" s="1"/>
  <c r="BK191" i="26"/>
  <c r="AJ45" i="38" s="1"/>
  <c r="BK195" i="26"/>
  <c r="AJ49" i="38" s="1"/>
  <c r="BK199" i="26"/>
  <c r="AJ53" i="38" s="1"/>
  <c r="AE5" i="37"/>
  <c r="AE61" s="1"/>
  <c r="AE62" s="1"/>
  <c r="BL93" i="26"/>
  <c r="AK10" i="37" s="1"/>
  <c r="BL97" i="26"/>
  <c r="AK14" i="37" s="1"/>
  <c r="BL101" i="26"/>
  <c r="AK18" i="37" s="1"/>
  <c r="BL105" i="26"/>
  <c r="AK22" i="37" s="1"/>
  <c r="BL109" i="26"/>
  <c r="AK26" i="37" s="1"/>
  <c r="BL113" i="26"/>
  <c r="AK30" i="37" s="1"/>
  <c r="BL117" i="26"/>
  <c r="AK34" i="37" s="1"/>
  <c r="BL121" i="26"/>
  <c r="AK38" i="37" s="1"/>
  <c r="BL125" i="26"/>
  <c r="AK42" i="37" s="1"/>
  <c r="BL129" i="26"/>
  <c r="AK46" i="37" s="1"/>
  <c r="BL133" i="26"/>
  <c r="AK50" i="37" s="1"/>
  <c r="BL137" i="26"/>
  <c r="AK54" i="37" s="1"/>
  <c r="BL138" i="26"/>
  <c r="AK55" i="37" s="1"/>
  <c r="BL139" i="26"/>
  <c r="AK56" i="37" s="1"/>
  <c r="K5"/>
  <c r="K61" s="1"/>
  <c r="BK94" i="26"/>
  <c r="AJ8" i="37" s="1"/>
  <c r="BK98" i="26"/>
  <c r="AJ15" i="37" s="1"/>
  <c r="BK102" i="26"/>
  <c r="AJ19" i="37" s="1"/>
  <c r="BK106" i="26"/>
  <c r="AJ23" i="37" s="1"/>
  <c r="BK110" i="26"/>
  <c r="AJ27" i="37" s="1"/>
  <c r="BK114" i="26"/>
  <c r="AJ31" i="37" s="1"/>
  <c r="BK118" i="26"/>
  <c r="AJ35" i="37" s="1"/>
  <c r="BK122" i="26"/>
  <c r="AJ39" i="37" s="1"/>
  <c r="BK126" i="26"/>
  <c r="AJ43" i="37" s="1"/>
  <c r="BK130" i="26"/>
  <c r="AJ47" i="37" s="1"/>
  <c r="BK134" i="26"/>
  <c r="AJ51" i="37" s="1"/>
  <c r="BL202" i="26"/>
  <c r="AK56" i="38" s="1"/>
  <c r="BL201" i="26"/>
  <c r="AK55" i="38" s="1"/>
  <c r="BL196" i="26"/>
  <c r="AK50" i="38" s="1"/>
  <c r="BK193" i="26"/>
  <c r="AJ47" i="38" s="1"/>
  <c r="BL188" i="26"/>
  <c r="AK42" i="38" s="1"/>
  <c r="BK185" i="26"/>
  <c r="AJ39" i="38" s="1"/>
  <c r="BL180" i="26"/>
  <c r="AK34" i="38" s="1"/>
  <c r="BK177" i="26"/>
  <c r="AJ31" i="38" s="1"/>
  <c r="BL172" i="26"/>
  <c r="AK26" i="38" s="1"/>
  <c r="BK169" i="26"/>
  <c r="AJ23" i="38" s="1"/>
  <c r="BL164" i="26"/>
  <c r="AK18" i="38" s="1"/>
  <c r="BK161" i="26"/>
  <c r="AJ15" i="38" s="1"/>
  <c r="BL156" i="26"/>
  <c r="AK7" i="38" s="1"/>
  <c r="BU199" i="26"/>
  <c r="BR199" s="1"/>
  <c r="BN199" s="1"/>
  <c r="BU195"/>
  <c r="BR195" s="1"/>
  <c r="BN195" s="1"/>
  <c r="BU191"/>
  <c r="BR191" s="1"/>
  <c r="BN191" s="1"/>
  <c r="BU187"/>
  <c r="BR187" s="1"/>
  <c r="BN187" s="1"/>
  <c r="BU183"/>
  <c r="BR183" s="1"/>
  <c r="BN183" s="1"/>
  <c r="BU179"/>
  <c r="BR179" s="1"/>
  <c r="BN179" s="1"/>
  <c r="BU175"/>
  <c r="BR175" s="1"/>
  <c r="BN175" s="1"/>
  <c r="BU171"/>
  <c r="BR171" s="1"/>
  <c r="BN171" s="1"/>
  <c r="BU167"/>
  <c r="BR167" s="1"/>
  <c r="BN167" s="1"/>
  <c r="BU163"/>
  <c r="BR163" s="1"/>
  <c r="BN163" s="1"/>
  <c r="BU159"/>
  <c r="BR159" s="1"/>
  <c r="BN159" s="1"/>
  <c r="BU155"/>
  <c r="BR155" s="1"/>
  <c r="BN155" s="1"/>
  <c r="L10" i="34" s="1"/>
  <c r="BU153" i="26"/>
  <c r="BR153" s="1"/>
  <c r="BN153" s="1"/>
  <c r="AA62" i="38"/>
  <c r="S62"/>
  <c r="BU134" i="26"/>
  <c r="BR134" s="1"/>
  <c r="BN134" s="1"/>
  <c r="BU130"/>
  <c r="BR130" s="1"/>
  <c r="BN130" s="1"/>
  <c r="BU126"/>
  <c r="BR126" s="1"/>
  <c r="BN126" s="1"/>
  <c r="BU122"/>
  <c r="BR122" s="1"/>
  <c r="BN122" s="1"/>
  <c r="BU118"/>
  <c r="BR118" s="1"/>
  <c r="BN118" s="1"/>
  <c r="BU114"/>
  <c r="BR114" s="1"/>
  <c r="BN114" s="1"/>
  <c r="BU110"/>
  <c r="BR110" s="1"/>
  <c r="BN110" s="1"/>
  <c r="BU106"/>
  <c r="BR106" s="1"/>
  <c r="BN106" s="1"/>
  <c r="BU102"/>
  <c r="BR102" s="1"/>
  <c r="BN102" s="1"/>
  <c r="BU98"/>
  <c r="BR98" s="1"/>
  <c r="BN98" s="1"/>
  <c r="BU94"/>
  <c r="BR94" s="1"/>
  <c r="BN94" s="1"/>
  <c r="J8" i="37" s="1"/>
  <c r="BK82" i="26"/>
  <c r="BL81"/>
  <c r="BU80"/>
  <c r="BR80" s="1"/>
  <c r="BN80" s="1"/>
  <c r="BL80"/>
  <c r="AK65" i="36" s="1"/>
  <c r="BU79" i="26"/>
  <c r="BR79" s="1"/>
  <c r="BN79" s="1"/>
  <c r="BL79"/>
  <c r="AK64" i="36" s="1"/>
  <c r="BU78" i="26"/>
  <c r="BR78" s="1"/>
  <c r="BN78" s="1"/>
  <c r="BL78"/>
  <c r="AK63" i="36" s="1"/>
  <c r="BU77" i="26"/>
  <c r="BR77" s="1"/>
  <c r="BN77" s="1"/>
  <c r="BL77"/>
  <c r="AK62" i="36" s="1"/>
  <c r="BU76" i="26"/>
  <c r="BR76" s="1"/>
  <c r="BN76" s="1"/>
  <c r="BL76"/>
  <c r="AK61" i="36" s="1"/>
  <c r="BU75" i="26"/>
  <c r="BR75" s="1"/>
  <c r="BN75" s="1"/>
  <c r="BL75"/>
  <c r="AK60" i="36" s="1"/>
  <c r="BU74" i="26"/>
  <c r="BR74" s="1"/>
  <c r="BN74" s="1"/>
  <c r="BL74"/>
  <c r="AK59" i="36" s="1"/>
  <c r="BU73" i="26"/>
  <c r="BR73" s="1"/>
  <c r="BN73" s="1"/>
  <c r="BL73"/>
  <c r="AK58" i="36" s="1"/>
  <c r="BU72" i="26"/>
  <c r="BR72" s="1"/>
  <c r="BN72" s="1"/>
  <c r="BL72"/>
  <c r="AK57" i="36" s="1"/>
  <c r="BU71" i="26"/>
  <c r="BR71" s="1"/>
  <c r="BN71" s="1"/>
  <c r="BL71"/>
  <c r="AK56" i="36" s="1"/>
  <c r="BU70" i="26"/>
  <c r="BR70" s="1"/>
  <c r="BN70" s="1"/>
  <c r="BL70"/>
  <c r="AK55" i="36" s="1"/>
  <c r="BU69" i="26"/>
  <c r="BR69" s="1"/>
  <c r="BN69" s="1"/>
  <c r="BK69"/>
  <c r="BL68"/>
  <c r="BU67"/>
  <c r="BR67" s="1"/>
  <c r="BN67" s="1"/>
  <c r="BK67"/>
  <c r="BL66"/>
  <c r="AK51" i="36" s="1"/>
  <c r="BU65" i="26"/>
  <c r="BR65" s="1"/>
  <c r="BN65" s="1"/>
  <c r="BK65"/>
  <c r="BL64"/>
  <c r="AK49" i="36" s="1"/>
  <c r="BU63" i="26"/>
  <c r="BR63" s="1"/>
  <c r="BN63" s="1"/>
  <c r="BK63"/>
  <c r="BL62"/>
  <c r="AK47" i="36" s="1"/>
  <c r="BU61" i="26"/>
  <c r="BR61" s="1"/>
  <c r="BN61" s="1"/>
  <c r="BK61"/>
  <c r="BL60"/>
  <c r="AK27" i="36" s="1"/>
  <c r="BU59" i="26"/>
  <c r="BR59" s="1"/>
  <c r="BN59" s="1"/>
  <c r="J34" i="36" s="1"/>
  <c r="BK59" i="26"/>
  <c r="BL58"/>
  <c r="AK25" i="36" s="1"/>
  <c r="BU57" i="26"/>
  <c r="BR57" s="1"/>
  <c r="BN57" s="1"/>
  <c r="BK57"/>
  <c r="BL56"/>
  <c r="AK44" i="36" s="1"/>
  <c r="BK55" i="26"/>
  <c r="AJ31" i="36" s="1"/>
  <c r="BL54" i="26"/>
  <c r="AK42" i="36" s="1"/>
  <c r="BL53" i="26"/>
  <c r="AK7" i="36" s="1"/>
  <c r="BU52" i="26"/>
  <c r="BR52" s="1"/>
  <c r="BN52" s="1"/>
  <c r="M8" i="27" s="1"/>
  <c r="BK52" i="26"/>
  <c r="BL51"/>
  <c r="AK17" i="36" s="1"/>
  <c r="BU50" i="26"/>
  <c r="BR50" s="1"/>
  <c r="BN50" s="1"/>
  <c r="J10" i="36" s="1"/>
  <c r="BK50" i="26"/>
  <c r="BK49"/>
  <c r="AJ14" i="36" s="1"/>
  <c r="BL48" i="26"/>
  <c r="AK18" i="36" s="1"/>
  <c r="BK47" i="26"/>
  <c r="AJ23" i="36" s="1"/>
  <c r="BL46" i="26"/>
  <c r="BL45"/>
  <c r="AK26" i="36" s="1"/>
  <c r="BU44" i="26"/>
  <c r="BR44" s="1"/>
  <c r="BN44" s="1"/>
  <c r="BK44"/>
  <c r="BL43"/>
  <c r="BM43" s="1"/>
  <c r="BU42"/>
  <c r="BR42" s="1"/>
  <c r="BN42" s="1"/>
  <c r="J13" i="36" s="1"/>
  <c r="BK42" i="26"/>
  <c r="BK41"/>
  <c r="AJ29" i="36" s="1"/>
  <c r="BL40" i="26"/>
  <c r="BK39"/>
  <c r="AJ21" i="36" s="1"/>
  <c r="BL38" i="26"/>
  <c r="AK43" i="36" s="1"/>
  <c r="BL37" i="26"/>
  <c r="AK36" i="36" s="1"/>
  <c r="BU36" i="26"/>
  <c r="BR36" s="1"/>
  <c r="BN36" s="1"/>
  <c r="BK36"/>
  <c r="BL35"/>
  <c r="AK30" i="36" s="1"/>
  <c r="BU34" i="26"/>
  <c r="BR34" s="1"/>
  <c r="BN34" s="1"/>
  <c r="M28" i="27" s="1"/>
  <c r="BK34" i="26"/>
  <c r="BK33"/>
  <c r="AJ19" i="36" s="1"/>
  <c r="BL32" i="26"/>
  <c r="AK15" i="36" s="1"/>
  <c r="BK31" i="26"/>
  <c r="AJ32" i="36" s="1"/>
  <c r="BL30" i="26"/>
  <c r="BL29"/>
  <c r="AK16" i="36" s="1"/>
  <c r="BU28" i="26"/>
  <c r="BR28" s="1"/>
  <c r="BN28" s="1"/>
  <c r="J41" i="36" s="1"/>
  <c r="BK28" i="26"/>
  <c r="BL27"/>
  <c r="AK33" i="36" s="1"/>
  <c r="BL26" i="26"/>
  <c r="BL25"/>
  <c r="AK38" i="36" s="1"/>
  <c r="BL24" i="26"/>
  <c r="AK20" i="36" s="1"/>
  <c r="BL23" i="26"/>
  <c r="BL22"/>
  <c r="I19"/>
  <c r="K19" s="1"/>
  <c r="AY3"/>
  <c r="J56" i="38"/>
  <c r="L56" i="34"/>
  <c r="J53" i="38"/>
  <c r="L53" i="34"/>
  <c r="J50" i="38"/>
  <c r="L50" i="34"/>
  <c r="J45" i="38"/>
  <c r="L45" i="34"/>
  <c r="J42" i="38"/>
  <c r="L42" i="34"/>
  <c r="J37" i="38"/>
  <c r="L37" i="34"/>
  <c r="J34" i="38"/>
  <c r="L34" i="34"/>
  <c r="J52" i="38"/>
  <c r="L52" i="34"/>
  <c r="J51" i="38"/>
  <c r="L51" i="34"/>
  <c r="J48" i="38"/>
  <c r="L48" i="34"/>
  <c r="J47" i="38"/>
  <c r="L47" i="34"/>
  <c r="J44" i="38"/>
  <c r="L44" i="34"/>
  <c r="J43" i="38"/>
  <c r="L43" i="34"/>
  <c r="J40" i="38"/>
  <c r="L40" i="34"/>
  <c r="J39" i="38"/>
  <c r="L39" i="34"/>
  <c r="J36" i="38"/>
  <c r="L36" i="34"/>
  <c r="J35" i="38"/>
  <c r="L35" i="34"/>
  <c r="J32" i="38"/>
  <c r="L32" i="34"/>
  <c r="J31" i="38"/>
  <c r="L31" i="34"/>
  <c r="J28" i="38"/>
  <c r="L28" i="34"/>
  <c r="J27" i="38"/>
  <c r="L27" i="34"/>
  <c r="J24" i="38"/>
  <c r="L24" i="34"/>
  <c r="J23" i="38"/>
  <c r="L23" i="34"/>
  <c r="J20" i="38"/>
  <c r="L20" i="34"/>
  <c r="J19" i="38"/>
  <c r="L19" i="34"/>
  <c r="J16" i="38"/>
  <c r="L16" i="34"/>
  <c r="J15" i="38"/>
  <c r="L15" i="34"/>
  <c r="J12" i="38"/>
  <c r="L12" i="34"/>
  <c r="J11" i="38"/>
  <c r="L11" i="34"/>
  <c r="J9" i="38"/>
  <c r="L9" i="34"/>
  <c r="J56" i="37"/>
  <c r="L56" i="30"/>
  <c r="J55" i="37"/>
  <c r="L55" i="30"/>
  <c r="J54" i="37"/>
  <c r="L54" i="30"/>
  <c r="J53" i="37"/>
  <c r="L53" i="30"/>
  <c r="J50" i="37"/>
  <c r="L50" i="30"/>
  <c r="J49" i="37"/>
  <c r="L49" i="30"/>
  <c r="J46" i="37"/>
  <c r="L46" i="30"/>
  <c r="J45" i="37"/>
  <c r="L45" i="30"/>
  <c r="J42" i="37"/>
  <c r="L42" i="30"/>
  <c r="J41" i="37"/>
  <c r="L41" i="30"/>
  <c r="J38" i="37"/>
  <c r="L38" i="30"/>
  <c r="J37" i="37"/>
  <c r="L37" i="30"/>
  <c r="J34" i="37"/>
  <c r="L34" i="30"/>
  <c r="J33" i="37"/>
  <c r="L33" i="30"/>
  <c r="J30" i="37"/>
  <c r="L30" i="30"/>
  <c r="J29" i="37"/>
  <c r="L29" i="30"/>
  <c r="J26" i="37"/>
  <c r="L26" i="30"/>
  <c r="J25" i="37"/>
  <c r="L25" i="30"/>
  <c r="J22" i="37"/>
  <c r="L22" i="30"/>
  <c r="J21" i="37"/>
  <c r="L21" i="30"/>
  <c r="J18" i="37"/>
  <c r="L18" i="30"/>
  <c r="J17" i="37"/>
  <c r="L17" i="30"/>
  <c r="J14" i="37"/>
  <c r="L14" i="30"/>
  <c r="J13" i="37"/>
  <c r="L13" i="30"/>
  <c r="J10" i="37"/>
  <c r="L10" i="30"/>
  <c r="J9" i="37"/>
  <c r="L9" i="30"/>
  <c r="J7" i="37"/>
  <c r="L7" i="30"/>
  <c r="J66" i="36"/>
  <c r="M66" i="27"/>
  <c r="J53" i="36"/>
  <c r="M53" i="27"/>
  <c r="J51" i="36"/>
  <c r="M51" i="27"/>
  <c r="J49" i="36"/>
  <c r="M49" i="27"/>
  <c r="J47" i="36"/>
  <c r="M47" i="27"/>
  <c r="J27" i="36"/>
  <c r="M27" i="27"/>
  <c r="J25" i="36"/>
  <c r="M25" i="27"/>
  <c r="J44" i="36"/>
  <c r="M44" i="27"/>
  <c r="J42" i="36"/>
  <c r="M42" i="27"/>
  <c r="J17" i="36"/>
  <c r="M17" i="27"/>
  <c r="J18" i="36"/>
  <c r="M18" i="27"/>
  <c r="J35" i="36"/>
  <c r="M35" i="27"/>
  <c r="J12" i="36"/>
  <c r="M12" i="27"/>
  <c r="J9" i="36"/>
  <c r="M9" i="27"/>
  <c r="M43"/>
  <c r="J43" i="36"/>
  <c r="M30" i="27"/>
  <c r="J30" i="36"/>
  <c r="J15"/>
  <c r="M40" i="27"/>
  <c r="J40" i="36"/>
  <c r="M33" i="27"/>
  <c r="J33" i="36"/>
  <c r="M22" i="27"/>
  <c r="J22" i="36"/>
  <c r="J55" i="38"/>
  <c r="L55" i="34"/>
  <c r="J54" i="38"/>
  <c r="L54" i="34"/>
  <c r="J49" i="38"/>
  <c r="L49" i="34"/>
  <c r="J46" i="38"/>
  <c r="L46" i="34"/>
  <c r="J41" i="38"/>
  <c r="L41" i="34"/>
  <c r="J38" i="38"/>
  <c r="L38" i="34"/>
  <c r="J33" i="38"/>
  <c r="L33" i="34"/>
  <c r="J30" i="38"/>
  <c r="L30" i="34"/>
  <c r="J29" i="38"/>
  <c r="L29" i="34"/>
  <c r="J26" i="38"/>
  <c r="L26" i="34"/>
  <c r="J25" i="38"/>
  <c r="L25" i="34"/>
  <c r="J22" i="38"/>
  <c r="L22" i="34"/>
  <c r="J21" i="38"/>
  <c r="L21" i="34"/>
  <c r="J18" i="38"/>
  <c r="L18" i="34"/>
  <c r="J17" i="38"/>
  <c r="L17" i="34"/>
  <c r="J14" i="38"/>
  <c r="L14" i="34"/>
  <c r="J13" i="38"/>
  <c r="L13" i="34"/>
  <c r="J7" i="38"/>
  <c r="L7" i="34"/>
  <c r="J10" i="38"/>
  <c r="J8"/>
  <c r="L8" i="34"/>
  <c r="J52" i="37"/>
  <c r="L52" i="30"/>
  <c r="J51" i="37"/>
  <c r="L51" i="30"/>
  <c r="J48" i="37"/>
  <c r="L48" i="30"/>
  <c r="J47" i="37"/>
  <c r="L47" i="30"/>
  <c r="J44" i="37"/>
  <c r="L44" i="30"/>
  <c r="J43" i="37"/>
  <c r="L43" i="30"/>
  <c r="J40" i="37"/>
  <c r="L40" i="30"/>
  <c r="J39" i="37"/>
  <c r="L39" i="30"/>
  <c r="J36" i="37"/>
  <c r="L36" i="30"/>
  <c r="J35" i="37"/>
  <c r="L35" i="30"/>
  <c r="J32" i="37"/>
  <c r="L32" i="30"/>
  <c r="J31" i="37"/>
  <c r="L31" i="30"/>
  <c r="J28" i="37"/>
  <c r="L28" i="30"/>
  <c r="J27" i="37"/>
  <c r="L27" i="30"/>
  <c r="J24" i="37"/>
  <c r="L24" i="30"/>
  <c r="J23" i="37"/>
  <c r="L23" i="30"/>
  <c r="J20" i="37"/>
  <c r="L20" i="30"/>
  <c r="J19" i="37"/>
  <c r="L19" i="30"/>
  <c r="J16" i="37"/>
  <c r="L16" i="30"/>
  <c r="J15" i="37"/>
  <c r="L15" i="30"/>
  <c r="J12" i="37"/>
  <c r="L12" i="30"/>
  <c r="L8"/>
  <c r="J11" i="37"/>
  <c r="L11" i="30"/>
  <c r="J65" i="36"/>
  <c r="M65" i="27"/>
  <c r="J64" i="36"/>
  <c r="M64" i="27"/>
  <c r="J63" i="36"/>
  <c r="M63" i="27"/>
  <c r="J62" i="36"/>
  <c r="M62" i="27"/>
  <c r="J61" i="36"/>
  <c r="M61" i="27"/>
  <c r="J60" i="36"/>
  <c r="M60" i="27"/>
  <c r="J59" i="36"/>
  <c r="M59" i="27"/>
  <c r="J58" i="36"/>
  <c r="M58" i="27"/>
  <c r="J57" i="36"/>
  <c r="M57" i="27"/>
  <c r="J56" i="36"/>
  <c r="M56" i="27"/>
  <c r="J55" i="36"/>
  <c r="M55" i="27"/>
  <c r="J54" i="36"/>
  <c r="M54" i="27"/>
  <c r="J52" i="36"/>
  <c r="M52" i="27"/>
  <c r="J50" i="36"/>
  <c r="M50" i="27"/>
  <c r="J48" i="36"/>
  <c r="M48" i="27"/>
  <c r="J46" i="36"/>
  <c r="M46" i="27"/>
  <c r="M34"/>
  <c r="J11" i="36"/>
  <c r="M11" i="27"/>
  <c r="J31" i="36"/>
  <c r="M31" i="27"/>
  <c r="J8" i="36"/>
  <c r="M10" i="27"/>
  <c r="J23" i="36"/>
  <c r="M23" i="27"/>
  <c r="J45" i="36"/>
  <c r="M45" i="27"/>
  <c r="J21" i="36"/>
  <c r="M24" i="27"/>
  <c r="J24" i="36"/>
  <c r="M32" i="27"/>
  <c r="J32" i="36"/>
  <c r="M41" i="27"/>
  <c r="AK31" i="36"/>
  <c r="J7"/>
  <c r="M7" i="27"/>
  <c r="J14" i="36"/>
  <c r="M14" i="27"/>
  <c r="AK23" i="36"/>
  <c r="J29"/>
  <c r="M29" i="27"/>
  <c r="AK21" i="36"/>
  <c r="M36" i="27"/>
  <c r="J36" i="36"/>
  <c r="M19" i="27"/>
  <c r="J19" i="36"/>
  <c r="AK32"/>
  <c r="M16" i="27"/>
  <c r="J16" i="36"/>
  <c r="M38" i="27"/>
  <c r="J38" i="36"/>
  <c r="M20" i="27"/>
  <c r="J20" i="36"/>
  <c r="M37" i="27"/>
  <c r="J37" i="36"/>
  <c r="M39" i="27"/>
  <c r="J39" i="36"/>
  <c r="BM79" i="26"/>
  <c r="BM77"/>
  <c r="BM75"/>
  <c r="BM73"/>
  <c r="BM71"/>
  <c r="AK14" i="36"/>
  <c r="AK29"/>
  <c r="BM37" i="26"/>
  <c r="AK19" i="36"/>
  <c r="BM29" i="26"/>
  <c r="BM80"/>
  <c r="BM78"/>
  <c r="BM76"/>
  <c r="BM74"/>
  <c r="BM72"/>
  <c r="BM70"/>
  <c r="BK202"/>
  <c r="BK201"/>
  <c r="BK200"/>
  <c r="BL199"/>
  <c r="AK53" i="38" s="1"/>
  <c r="BK198" i="26"/>
  <c r="BL197"/>
  <c r="AK51" i="38" s="1"/>
  <c r="BK196" i="26"/>
  <c r="BL195"/>
  <c r="AK49" i="38" s="1"/>
  <c r="BK194" i="26"/>
  <c r="BL193"/>
  <c r="AK47" i="38" s="1"/>
  <c r="BK192" i="26"/>
  <c r="BL191"/>
  <c r="AK45" i="38" s="1"/>
  <c r="BK190" i="26"/>
  <c r="BL189"/>
  <c r="AK43" i="38" s="1"/>
  <c r="BK188" i="26"/>
  <c r="BL187"/>
  <c r="AK41" i="38" s="1"/>
  <c r="BK186" i="26"/>
  <c r="BL185"/>
  <c r="AK39" i="38" s="1"/>
  <c r="BK184" i="26"/>
  <c r="BL183"/>
  <c r="AK37" i="38" s="1"/>
  <c r="BK182" i="26"/>
  <c r="BL181"/>
  <c r="AK35" i="38" s="1"/>
  <c r="BK180" i="26"/>
  <c r="BL179"/>
  <c r="AK33" i="38" s="1"/>
  <c r="BK178" i="26"/>
  <c r="BL177"/>
  <c r="AK31" i="38" s="1"/>
  <c r="BK176" i="26"/>
  <c r="BL175"/>
  <c r="AK29" i="38" s="1"/>
  <c r="BK174" i="26"/>
  <c r="BL173"/>
  <c r="AK27" i="38" s="1"/>
  <c r="BK172" i="26"/>
  <c r="BL171"/>
  <c r="AK25" i="38" s="1"/>
  <c r="BK170" i="26"/>
  <c r="BL169"/>
  <c r="AK23" i="38" s="1"/>
  <c r="BK168" i="26"/>
  <c r="BL167"/>
  <c r="AK21" i="38" s="1"/>
  <c r="BK166" i="26"/>
  <c r="BL165"/>
  <c r="AK19" i="38" s="1"/>
  <c r="BK164" i="26"/>
  <c r="BL163"/>
  <c r="AK17" i="38" s="1"/>
  <c r="BK162" i="26"/>
  <c r="BL161"/>
  <c r="AK15" i="38" s="1"/>
  <c r="BK160" i="26"/>
  <c r="BL159"/>
  <c r="AK13" i="38" s="1"/>
  <c r="BK158" i="26"/>
  <c r="BL157"/>
  <c r="AK11" i="38" s="1"/>
  <c r="BK156" i="26"/>
  <c r="BL155"/>
  <c r="AK10" i="38" s="1"/>
  <c r="BK154" i="26"/>
  <c r="BL153"/>
  <c r="AK8" i="38" s="1"/>
  <c r="BK139" i="26"/>
  <c r="BK138"/>
  <c r="BK137"/>
  <c r="BL136"/>
  <c r="AK53" i="37" s="1"/>
  <c r="BK135" i="26"/>
  <c r="BL134"/>
  <c r="AK51" i="37" s="1"/>
  <c r="BK133" i="26"/>
  <c r="BL132"/>
  <c r="AK49" i="37" s="1"/>
  <c r="BK131" i="26"/>
  <c r="BL130"/>
  <c r="AK47" i="37" s="1"/>
  <c r="BK129" i="26"/>
  <c r="BL128"/>
  <c r="AK45" i="37" s="1"/>
  <c r="BK127" i="26"/>
  <c r="BL126"/>
  <c r="AK43" i="37" s="1"/>
  <c r="BK125" i="26"/>
  <c r="BL124"/>
  <c r="AK41" i="37" s="1"/>
  <c r="BK123" i="26"/>
  <c r="BL122"/>
  <c r="AK39" i="37" s="1"/>
  <c r="BK121" i="26"/>
  <c r="BL120"/>
  <c r="AK37" i="37" s="1"/>
  <c r="BK119" i="26"/>
  <c r="BL118"/>
  <c r="AK35" i="37" s="1"/>
  <c r="BK117" i="26"/>
  <c r="BL116"/>
  <c r="AK33" i="37" s="1"/>
  <c r="BK115" i="26"/>
  <c r="BL114"/>
  <c r="AK31" i="37" s="1"/>
  <c r="BK113" i="26"/>
  <c r="BL112"/>
  <c r="AK29" i="37" s="1"/>
  <c r="BK111" i="26"/>
  <c r="BL110"/>
  <c r="AK27" i="37" s="1"/>
  <c r="BK109" i="26"/>
  <c r="BL108"/>
  <c r="AK25" i="37" s="1"/>
  <c r="BK107" i="26"/>
  <c r="BL106"/>
  <c r="AK23" i="37" s="1"/>
  <c r="BK105" i="26"/>
  <c r="BL104"/>
  <c r="AK21" i="37" s="1"/>
  <c r="BK103" i="26"/>
  <c r="BL102"/>
  <c r="BK101"/>
  <c r="BL100"/>
  <c r="BK99"/>
  <c r="BL98"/>
  <c r="BK97"/>
  <c r="BL96"/>
  <c r="BK95"/>
  <c r="BL94"/>
  <c r="BK93"/>
  <c r="BL92"/>
  <c r="BK91"/>
  <c r="BL90"/>
  <c r="BM66"/>
  <c r="BM64"/>
  <c r="BM62"/>
  <c r="BM60"/>
  <c r="AD72" i="36" l="1"/>
  <c r="N62" i="37"/>
  <c r="V62"/>
  <c r="AD62"/>
  <c r="M62" i="38"/>
  <c r="Q62"/>
  <c r="K62"/>
  <c r="P72" i="36"/>
  <c r="AG72"/>
  <c r="X72"/>
  <c r="K62" i="37"/>
  <c r="O62" i="38"/>
  <c r="BM58" i="26"/>
  <c r="I25" i="36" s="1"/>
  <c r="BM53" i="26"/>
  <c r="Z72" i="36"/>
  <c r="S72"/>
  <c r="O72"/>
  <c r="M26" i="27"/>
  <c r="BM45" i="26"/>
  <c r="BM56"/>
  <c r="L44" i="27" s="1"/>
  <c r="BM51" i="26"/>
  <c r="M13" i="27"/>
  <c r="J28" i="36"/>
  <c r="V72"/>
  <c r="U72"/>
  <c r="AK12"/>
  <c r="BM25" i="26"/>
  <c r="AE72" i="36"/>
  <c r="BM27" i="26"/>
  <c r="K72" i="36"/>
  <c r="AA72"/>
  <c r="W72"/>
  <c r="M62" i="37"/>
  <c r="Y72" i="36"/>
  <c r="BM35" i="26"/>
  <c r="I30" i="36" s="1"/>
  <c r="BM49" i="26"/>
  <c r="I14" i="36" s="1"/>
  <c r="BM55" i="26"/>
  <c r="L31" i="27" s="1"/>
  <c r="BM41" i="26"/>
  <c r="L29" i="27" s="1"/>
  <c r="BM33" i="26"/>
  <c r="I19" i="36" s="1"/>
  <c r="BM31" i="26"/>
  <c r="L32" i="27" s="1"/>
  <c r="BM39" i="26"/>
  <c r="I21" i="36" s="1"/>
  <c r="BM47" i="26"/>
  <c r="L23" i="27" s="1"/>
  <c r="AK37" i="36"/>
  <c r="BM23" i="26"/>
  <c r="AK40" i="36"/>
  <c r="BM30" i="26"/>
  <c r="AJ28" i="36"/>
  <c r="BM34" i="26"/>
  <c r="AK9" i="36"/>
  <c r="BM40" i="26"/>
  <c r="AJ13" i="36"/>
  <c r="BM42" i="26"/>
  <c r="AK35" i="36"/>
  <c r="BM46" i="26"/>
  <c r="AJ10" i="36"/>
  <c r="BM50" i="26"/>
  <c r="AJ34" i="36"/>
  <c r="BM59" i="26"/>
  <c r="AJ48" i="36"/>
  <c r="BM63" i="26"/>
  <c r="AJ52" i="36"/>
  <c r="BM67" i="26"/>
  <c r="AK53" i="36"/>
  <c r="BM68" i="26"/>
  <c r="BM118"/>
  <c r="BM134"/>
  <c r="I51" i="37" s="1"/>
  <c r="BM104" i="26"/>
  <c r="BM120"/>
  <c r="I37" i="37" s="1"/>
  <c r="BM136" i="26"/>
  <c r="BM159"/>
  <c r="BM167"/>
  <c r="K21" i="34" s="1"/>
  <c r="BM175" i="26"/>
  <c r="BM183"/>
  <c r="K37" i="34" s="1"/>
  <c r="BM191" i="26"/>
  <c r="BM199"/>
  <c r="K53" i="34" s="1"/>
  <c r="BM32" i="26"/>
  <c r="BM48"/>
  <c r="AK39" i="36"/>
  <c r="BM22" i="26"/>
  <c r="AK22" i="36"/>
  <c r="BM26" i="26"/>
  <c r="AJ41" i="36"/>
  <c r="BM28" i="26"/>
  <c r="AJ24" i="36"/>
  <c r="BM36" i="26"/>
  <c r="AJ45" i="36"/>
  <c r="BM44" i="26"/>
  <c r="AJ8" i="36"/>
  <c r="BM52" i="26"/>
  <c r="AJ11" i="36"/>
  <c r="BM57" i="26"/>
  <c r="AJ46" i="36"/>
  <c r="BM61" i="26"/>
  <c r="AJ50" i="36"/>
  <c r="BM65" i="26"/>
  <c r="AJ54" i="36"/>
  <c r="BM69" i="26"/>
  <c r="AK66" i="36"/>
  <c r="BM81" i="26"/>
  <c r="BM110"/>
  <c r="I27" i="37" s="1"/>
  <c r="BM126" i="26"/>
  <c r="BM112"/>
  <c r="I29" i="37" s="1"/>
  <c r="BM128" i="26"/>
  <c r="BM155"/>
  <c r="I10" i="38" s="1"/>
  <c r="BM163" i="26"/>
  <c r="K17" i="34" s="1"/>
  <c r="BM171" i="26"/>
  <c r="I25" i="38" s="1"/>
  <c r="BM179" i="26"/>
  <c r="K33" i="34" s="1"/>
  <c r="BM187" i="26"/>
  <c r="I41" i="38" s="1"/>
  <c r="BM195" i="26"/>
  <c r="K49" i="34" s="1"/>
  <c r="BM24" i="26"/>
  <c r="BM38"/>
  <c r="BM54"/>
  <c r="I38" i="36"/>
  <c r="L38" i="27"/>
  <c r="L25"/>
  <c r="I47" i="36"/>
  <c r="L47" i="27"/>
  <c r="I51" i="36"/>
  <c r="L51" i="27"/>
  <c r="AJ11" i="37"/>
  <c r="BM91" i="26"/>
  <c r="AJ10" i="37"/>
  <c r="BM93" i="26"/>
  <c r="AJ12" i="37"/>
  <c r="BM95" i="26"/>
  <c r="AJ14" i="37"/>
  <c r="BM97" i="26"/>
  <c r="AJ16" i="37"/>
  <c r="BM99" i="26"/>
  <c r="AJ18" i="37"/>
  <c r="BM101" i="26"/>
  <c r="AJ20" i="37"/>
  <c r="BM103" i="26"/>
  <c r="AJ22" i="37"/>
  <c r="BM105" i="26"/>
  <c r="AJ24" i="37"/>
  <c r="BM107" i="26"/>
  <c r="AJ26" i="37"/>
  <c r="BM109" i="26"/>
  <c r="AJ28" i="37"/>
  <c r="BM111" i="26"/>
  <c r="AJ30" i="37"/>
  <c r="BM113" i="26"/>
  <c r="AJ32" i="37"/>
  <c r="BM115" i="26"/>
  <c r="AJ34" i="37"/>
  <c r="BM117" i="26"/>
  <c r="AJ36" i="37"/>
  <c r="BM119" i="26"/>
  <c r="AJ38" i="37"/>
  <c r="BM121" i="26"/>
  <c r="AJ40" i="37"/>
  <c r="BM123" i="26"/>
  <c r="AJ42" i="37"/>
  <c r="BM125" i="26"/>
  <c r="AJ44" i="37"/>
  <c r="BM127" i="26"/>
  <c r="AJ46" i="37"/>
  <c r="BM129" i="26"/>
  <c r="AJ48" i="37"/>
  <c r="BM131" i="26"/>
  <c r="AJ50" i="37"/>
  <c r="BM133" i="26"/>
  <c r="AJ52" i="37"/>
  <c r="BM135" i="26"/>
  <c r="AJ54" i="37"/>
  <c r="BM137" i="26"/>
  <c r="AJ56" i="37"/>
  <c r="BM139" i="26"/>
  <c r="AJ9" i="38"/>
  <c r="BM154" i="26"/>
  <c r="AJ7" i="38"/>
  <c r="C7" s="1"/>
  <c r="BM156" i="26"/>
  <c r="AJ12" i="38"/>
  <c r="BM158" i="26"/>
  <c r="AJ14" i="38"/>
  <c r="BM160" i="26"/>
  <c r="AJ16" i="38"/>
  <c r="BM162" i="26"/>
  <c r="AJ18" i="38"/>
  <c r="BM164" i="26"/>
  <c r="AJ20" i="38"/>
  <c r="BM166" i="26"/>
  <c r="AJ22" i="38"/>
  <c r="BM168" i="26"/>
  <c r="AJ24" i="38"/>
  <c r="BM170" i="26"/>
  <c r="AJ26" i="38"/>
  <c r="BM172" i="26"/>
  <c r="AJ28" i="38"/>
  <c r="BM174" i="26"/>
  <c r="AJ30" i="38"/>
  <c r="BM176" i="26"/>
  <c r="AJ32" i="38"/>
  <c r="BM178" i="26"/>
  <c r="AJ34" i="38"/>
  <c r="BM180" i="26"/>
  <c r="AJ36" i="38"/>
  <c r="BM182" i="26"/>
  <c r="AJ38" i="38"/>
  <c r="BM184" i="26"/>
  <c r="AJ40" i="38"/>
  <c r="BM186" i="26"/>
  <c r="AJ42" i="38"/>
  <c r="BM188" i="26"/>
  <c r="AJ44" i="38"/>
  <c r="BM190" i="26"/>
  <c r="AJ46" i="38"/>
  <c r="BM192" i="26"/>
  <c r="AJ48" i="38"/>
  <c r="BM194" i="26"/>
  <c r="AJ50" i="38"/>
  <c r="BM196" i="26"/>
  <c r="AJ52" i="38"/>
  <c r="BM198" i="26"/>
  <c r="AJ54" i="38"/>
  <c r="BM200" i="26"/>
  <c r="AJ56" i="38"/>
  <c r="BM202" i="26"/>
  <c r="I57" i="36"/>
  <c r="L57" i="27"/>
  <c r="I61" i="36"/>
  <c r="L61" i="27"/>
  <c r="I65" i="36"/>
  <c r="L65" i="27"/>
  <c r="I35" i="37"/>
  <c r="K35" i="30"/>
  <c r="I43" i="37"/>
  <c r="K43" i="30"/>
  <c r="K51"/>
  <c r="I58" i="36"/>
  <c r="L58" i="27"/>
  <c r="I62" i="36"/>
  <c r="L62" i="27"/>
  <c r="I21" i="37"/>
  <c r="K21" i="30"/>
  <c r="K29"/>
  <c r="K37"/>
  <c r="I45" i="37"/>
  <c r="K45" i="30"/>
  <c r="I53" i="37"/>
  <c r="K53" i="30"/>
  <c r="I13" i="38"/>
  <c r="K13" i="34"/>
  <c r="I21" i="38"/>
  <c r="I29"/>
  <c r="K29" i="34"/>
  <c r="I37" i="38"/>
  <c r="I45"/>
  <c r="K45" i="34"/>
  <c r="I53" i="38"/>
  <c r="I44" i="36"/>
  <c r="I27"/>
  <c r="L27" i="27"/>
  <c r="I49" i="36"/>
  <c r="L49" i="27"/>
  <c r="AK7" i="37"/>
  <c r="BM90" i="26"/>
  <c r="AK9" i="37"/>
  <c r="BM92" i="26"/>
  <c r="AK8" i="37"/>
  <c r="BM94" i="26"/>
  <c r="AK13" i="37"/>
  <c r="BM96" i="26"/>
  <c r="AK15" i="37"/>
  <c r="BM98" i="26"/>
  <c r="AK17" i="37"/>
  <c r="BM100" i="26"/>
  <c r="AK19" i="37"/>
  <c r="BM102" i="26"/>
  <c r="AJ55" i="37"/>
  <c r="BM138" i="26"/>
  <c r="AJ55" i="38"/>
  <c r="BM201" i="26"/>
  <c r="I55" i="36"/>
  <c r="L55" i="27"/>
  <c r="I59" i="36"/>
  <c r="L59" i="27"/>
  <c r="I63" i="36"/>
  <c r="L63" i="27"/>
  <c r="I16" i="36"/>
  <c r="L16" i="27"/>
  <c r="I36" i="36"/>
  <c r="L36" i="27"/>
  <c r="I29" i="36"/>
  <c r="I26"/>
  <c r="L26" i="27"/>
  <c r="I7" i="36"/>
  <c r="L7" i="27"/>
  <c r="I56" i="36"/>
  <c r="L56" i="27"/>
  <c r="I60" i="36"/>
  <c r="L60" i="27"/>
  <c r="I64" i="36"/>
  <c r="L64" i="27"/>
  <c r="I33" i="36"/>
  <c r="L33" i="27"/>
  <c r="I32" i="36"/>
  <c r="I12"/>
  <c r="L12" i="27"/>
  <c r="I23" i="36"/>
  <c r="I17"/>
  <c r="L17" i="27"/>
  <c r="BM106" i="26"/>
  <c r="BM114"/>
  <c r="BM122"/>
  <c r="BM130"/>
  <c r="BM153"/>
  <c r="BM157"/>
  <c r="BM161"/>
  <c r="BM165"/>
  <c r="BM169"/>
  <c r="BM173"/>
  <c r="BM177"/>
  <c r="BM181"/>
  <c r="BM185"/>
  <c r="BM189"/>
  <c r="BM193"/>
  <c r="BM197"/>
  <c r="BM108"/>
  <c r="BM116"/>
  <c r="BM124"/>
  <c r="BM132"/>
  <c r="L14" i="27" l="1"/>
  <c r="I49" i="38"/>
  <c r="I33"/>
  <c r="I17"/>
  <c r="L30" i="27"/>
  <c r="I31" i="36"/>
  <c r="L21" i="27"/>
  <c r="L19"/>
  <c r="K27" i="30"/>
  <c r="K41" i="34"/>
  <c r="K25"/>
  <c r="K10"/>
  <c r="L43" i="27"/>
  <c r="I43" i="36"/>
  <c r="L66" i="27"/>
  <c r="I66" i="36"/>
  <c r="L54" i="27"/>
  <c r="I54" i="36"/>
  <c r="L50" i="27"/>
  <c r="I50" i="36"/>
  <c r="L46" i="27"/>
  <c r="I46" i="36"/>
  <c r="L11" i="27"/>
  <c r="I11" i="36"/>
  <c r="L8" i="27"/>
  <c r="I8" i="36"/>
  <c r="L45" i="27"/>
  <c r="I45" i="36"/>
  <c r="L24" i="27"/>
  <c r="I24" i="36"/>
  <c r="L41" i="27"/>
  <c r="I41" i="36"/>
  <c r="L22" i="27"/>
  <c r="I22" i="36"/>
  <c r="L39" i="27"/>
  <c r="C7" s="1"/>
  <c r="I39" i="36"/>
  <c r="C7" s="1"/>
  <c r="L18" i="27"/>
  <c r="I18" i="36"/>
  <c r="L42" i="27"/>
  <c r="I42" i="36"/>
  <c r="L20" i="27"/>
  <c r="I20" i="36"/>
  <c r="L15" i="27"/>
  <c r="I15" i="36"/>
  <c r="L53" i="27"/>
  <c r="I53" i="36"/>
  <c r="L52" i="27"/>
  <c r="I52" i="36"/>
  <c r="L48" i="27"/>
  <c r="I48" i="36"/>
  <c r="L34" i="27"/>
  <c r="I34" i="36"/>
  <c r="L10" i="27"/>
  <c r="I10" i="36"/>
  <c r="L35" i="27"/>
  <c r="I35" i="36"/>
  <c r="L13" i="27"/>
  <c r="I13" i="36"/>
  <c r="L9" i="27"/>
  <c r="I9" i="36"/>
  <c r="L28" i="27"/>
  <c r="I28" i="36"/>
  <c r="L40" i="27"/>
  <c r="I40" i="36"/>
  <c r="L37" i="27"/>
  <c r="I37" i="36"/>
  <c r="C8" s="1"/>
  <c r="I49" i="37"/>
  <c r="K49" i="30"/>
  <c r="I33" i="37"/>
  <c r="K33" i="30"/>
  <c r="I51" i="38"/>
  <c r="K51" i="34"/>
  <c r="I43" i="38"/>
  <c r="K43" i="34"/>
  <c r="I35" i="38"/>
  <c r="K35" i="34"/>
  <c r="I27" i="38"/>
  <c r="K27" i="34"/>
  <c r="I19" i="38"/>
  <c r="K19" i="34"/>
  <c r="I11" i="38"/>
  <c r="K11" i="34"/>
  <c r="I47" i="37"/>
  <c r="K47" i="30"/>
  <c r="I31" i="37"/>
  <c r="K31" i="30"/>
  <c r="I55" i="38"/>
  <c r="K55" i="34"/>
  <c r="I55" i="37"/>
  <c r="K55" i="30"/>
  <c r="I19" i="37"/>
  <c r="K19" i="30"/>
  <c r="I17" i="37"/>
  <c r="K17" i="30"/>
  <c r="I15" i="37"/>
  <c r="K15" i="30"/>
  <c r="I13" i="37"/>
  <c r="K13" i="30"/>
  <c r="I8" i="37"/>
  <c r="K8" i="30"/>
  <c r="I9" i="37"/>
  <c r="K9" i="30"/>
  <c r="I7" i="37"/>
  <c r="C7" s="1"/>
  <c r="K7" i="30"/>
  <c r="C7" s="1"/>
  <c r="I56" i="38"/>
  <c r="K56" i="34"/>
  <c r="I54" i="38"/>
  <c r="K54" i="34"/>
  <c r="I52" i="38"/>
  <c r="K52" i="34"/>
  <c r="I50" i="38"/>
  <c r="K50" i="34"/>
  <c r="I48" i="38"/>
  <c r="K48" i="34"/>
  <c r="I46" i="38"/>
  <c r="K46" i="34"/>
  <c r="I44" i="38"/>
  <c r="K44" i="34"/>
  <c r="I42" i="38"/>
  <c r="K42" i="34"/>
  <c r="I40" i="38"/>
  <c r="K40" i="34"/>
  <c r="I38" i="38"/>
  <c r="K38" i="34"/>
  <c r="I36" i="38"/>
  <c r="K36" i="34"/>
  <c r="I34" i="38"/>
  <c r="K34" i="34"/>
  <c r="I32" i="38"/>
  <c r="K32" i="34"/>
  <c r="I30" i="38"/>
  <c r="K30" i="34"/>
  <c r="I28" i="38"/>
  <c r="K28" i="34"/>
  <c r="I26" i="38"/>
  <c r="K26" i="34"/>
  <c r="I24" i="38"/>
  <c r="K24" i="34"/>
  <c r="I22" i="38"/>
  <c r="K22" i="34"/>
  <c r="I20" i="38"/>
  <c r="K20" i="34"/>
  <c r="I18" i="38"/>
  <c r="K18" i="34"/>
  <c r="I16" i="38"/>
  <c r="K16" i="34"/>
  <c r="I14" i="38"/>
  <c r="K14" i="34"/>
  <c r="I12" i="38"/>
  <c r="K12" i="34"/>
  <c r="I7" i="38"/>
  <c r="K7" i="34"/>
  <c r="I9" i="38"/>
  <c r="K9" i="34"/>
  <c r="I56" i="37"/>
  <c r="K56" i="30"/>
  <c r="I54" i="37"/>
  <c r="K54" i="30"/>
  <c r="I52" i="37"/>
  <c r="K52" i="30"/>
  <c r="I50" i="37"/>
  <c r="K50" i="30"/>
  <c r="I48" i="37"/>
  <c r="K48" i="30"/>
  <c r="I46" i="37"/>
  <c r="K46" i="30"/>
  <c r="I44" i="37"/>
  <c r="K44" i="30"/>
  <c r="I42" i="37"/>
  <c r="K42" i="30"/>
  <c r="I40" i="37"/>
  <c r="K40" i="30"/>
  <c r="I38" i="37"/>
  <c r="K38" i="30"/>
  <c r="I36" i="37"/>
  <c r="K36" i="30"/>
  <c r="I34" i="37"/>
  <c r="K34" i="30"/>
  <c r="I32" i="37"/>
  <c r="K32" i="30"/>
  <c r="I30" i="37"/>
  <c r="K30" i="30"/>
  <c r="I28" i="37"/>
  <c r="K28" i="30"/>
  <c r="I26" i="37"/>
  <c r="K26" i="30"/>
  <c r="I24" i="37"/>
  <c r="K24" i="30"/>
  <c r="I22" i="37"/>
  <c r="K22" i="30"/>
  <c r="I20" i="37"/>
  <c r="K20" i="30"/>
  <c r="I18" i="37"/>
  <c r="K18" i="30"/>
  <c r="I16" i="37"/>
  <c r="K16" i="30"/>
  <c r="I14" i="37"/>
  <c r="K14" i="30"/>
  <c r="I12" i="37"/>
  <c r="K12" i="30"/>
  <c r="I10" i="37"/>
  <c r="K10" i="30"/>
  <c r="I11" i="37"/>
  <c r="C8" s="1"/>
  <c r="K11" i="30"/>
  <c r="I41" i="37"/>
  <c r="K41" i="30"/>
  <c r="I25" i="37"/>
  <c r="K25" i="30"/>
  <c r="I47" i="38"/>
  <c r="K47" i="34"/>
  <c r="I39" i="38"/>
  <c r="K39" i="34"/>
  <c r="I31" i="38"/>
  <c r="K31" i="34"/>
  <c r="I23" i="38"/>
  <c r="K23" i="34"/>
  <c r="I15" i="38"/>
  <c r="K15" i="34"/>
  <c r="I8" i="38"/>
  <c r="K8" i="34"/>
  <c r="C7" s="1"/>
  <c r="I39" i="37"/>
  <c r="K39" i="30"/>
  <c r="I23" i="37"/>
  <c r="K23" i="30"/>
  <c r="C8" i="38"/>
  <c r="C9" s="1"/>
  <c r="C10" s="1"/>
  <c r="C8" i="30" l="1"/>
  <c r="C9" s="1"/>
  <c r="C10" s="1"/>
  <c r="C8" i="27"/>
  <c r="C9" s="1"/>
  <c r="C10" s="1"/>
  <c r="C11" s="1"/>
  <c r="C9" i="36"/>
  <c r="C10" s="1"/>
  <c r="C11" s="1"/>
  <c r="C11" i="38"/>
  <c r="C9" i="37"/>
  <c r="C10" s="1"/>
  <c r="C11" s="1"/>
  <c r="C8" i="34"/>
  <c r="C11" i="30" l="1"/>
  <c r="C12" i="38"/>
  <c r="C9" i="34"/>
  <c r="C12" i="27"/>
  <c r="C12" i="36"/>
  <c r="C12" i="37"/>
  <c r="C13" l="1"/>
  <c r="C13" i="27"/>
  <c r="C10" i="34"/>
  <c r="C12" i="30"/>
  <c r="C13" i="36"/>
  <c r="C13" i="38"/>
  <c r="C14" i="36" l="1"/>
  <c r="C14" i="38"/>
  <c r="C13" i="30"/>
  <c r="C11" i="34"/>
  <c r="C14" i="27"/>
  <c r="C14" i="37"/>
  <c r="C12" i="34" l="1"/>
  <c r="C15" i="36"/>
  <c r="C15" i="37"/>
  <c r="C15" i="27"/>
  <c r="C14" i="30"/>
  <c r="C15" i="38"/>
  <c r="C16" l="1"/>
  <c r="C16" i="27"/>
  <c r="C15" i="30"/>
  <c r="C16" i="37"/>
  <c r="C16" i="36"/>
  <c r="C13" i="34"/>
  <c r="C17" i="36" l="1"/>
  <c r="C14" i="34"/>
  <c r="C17" i="37"/>
  <c r="C16" i="30"/>
  <c r="C17" i="27"/>
  <c r="C17" i="38"/>
  <c r="C18" l="1"/>
  <c r="C18" i="27"/>
  <c r="C17" i="30"/>
  <c r="C15" i="34"/>
  <c r="C18" i="36"/>
  <c r="C18" i="37"/>
  <c r="C19" l="1"/>
  <c r="C19" i="38"/>
  <c r="C19" i="36"/>
  <c r="C16" i="34"/>
  <c r="C18" i="30"/>
  <c r="C19" i="27"/>
  <c r="C20" i="38" l="1"/>
  <c r="C20" i="27"/>
  <c r="C19" i="30"/>
  <c r="C17" i="34"/>
  <c r="C20" i="36"/>
  <c r="C20" i="37"/>
  <c r="C21" l="1"/>
  <c r="C21" i="27"/>
  <c r="C21" i="38"/>
  <c r="C21" i="36"/>
  <c r="C18" i="34"/>
  <c r="C20" i="30"/>
  <c r="C19" i="34" l="1"/>
  <c r="C22" i="38"/>
  <c r="C22" i="27"/>
  <c r="C22" i="37"/>
  <c r="C21" i="30"/>
  <c r="C22" i="36"/>
  <c r="C22" i="30" l="1"/>
  <c r="C23" i="37"/>
  <c r="C23" i="36"/>
  <c r="C23" i="27"/>
  <c r="C23" i="38"/>
  <c r="C20" i="34"/>
  <c r="C24" i="38" l="1"/>
  <c r="C24" i="27"/>
  <c r="C24" i="36"/>
  <c r="C21" i="34"/>
  <c r="C24" i="37"/>
  <c r="C23" i="30"/>
  <c r="C24" l="1"/>
  <c r="C22" i="34"/>
  <c r="C25" i="37"/>
  <c r="C25" i="36"/>
  <c r="C25" i="27"/>
  <c r="C25" i="38"/>
  <c r="C26" l="1"/>
  <c r="C26" i="27"/>
  <c r="C26" i="36"/>
  <c r="C26" i="37"/>
  <c r="C23" i="34"/>
  <c r="C25" i="30"/>
  <c r="C26" l="1"/>
  <c r="C27" i="37"/>
  <c r="C27" i="27"/>
  <c r="C24" i="34"/>
  <c r="C27" i="36"/>
  <c r="C27" i="38"/>
  <c r="C28" i="27" l="1"/>
  <c r="C27" i="30"/>
  <c r="C28" i="38"/>
  <c r="C28" i="36"/>
  <c r="C25" i="34"/>
  <c r="C28" i="37"/>
  <c r="C29" l="1"/>
  <c r="C26" i="34"/>
  <c r="C29" i="36"/>
  <c r="C29" i="38"/>
  <c r="C28" i="30"/>
  <c r="C29" i="27"/>
  <c r="C30" l="1"/>
  <c r="C29" i="30"/>
  <c r="C30" i="38"/>
  <c r="C30" i="36"/>
  <c r="C27" i="34"/>
  <c r="C30" i="37"/>
  <c r="C31" l="1"/>
  <c r="C28" i="34"/>
  <c r="C31" i="36"/>
  <c r="C31" i="38"/>
  <c r="C31" i="27"/>
  <c r="C30" i="30"/>
  <c r="C31" l="1"/>
  <c r="C32" i="27"/>
  <c r="C32" i="38"/>
  <c r="C32" i="36"/>
  <c r="C32" i="37"/>
  <c r="C29" i="34"/>
  <c r="C30" l="1"/>
  <c r="C33" i="36"/>
  <c r="C33" i="27"/>
  <c r="C33" i="37"/>
  <c r="C33" i="38"/>
  <c r="C32" i="30"/>
  <c r="C34" i="37" l="1"/>
  <c r="C34" i="27"/>
  <c r="C31" i="34"/>
  <c r="C33" i="30"/>
  <c r="C34" i="38"/>
  <c r="C34" i="36"/>
  <c r="C35" l="1"/>
  <c r="C34" i="30"/>
  <c r="C35" i="27"/>
  <c r="C35" i="37"/>
  <c r="C35" i="38"/>
  <c r="C32" i="34"/>
  <c r="C33" l="1"/>
  <c r="C36" i="27"/>
  <c r="C35" i="30"/>
  <c r="C36" i="36"/>
  <c r="C36" i="38"/>
  <c r="C36" i="37"/>
  <c r="C37" i="38" l="1"/>
  <c r="C37" i="36"/>
  <c r="C34" i="34"/>
  <c r="C37" i="37"/>
  <c r="C36" i="30"/>
  <c r="C37" i="27"/>
  <c r="C38" l="1"/>
  <c r="C37" i="30"/>
  <c r="C38" i="37"/>
  <c r="C38" i="38"/>
  <c r="C35" i="34"/>
  <c r="C38" i="36"/>
  <c r="C39" l="1"/>
  <c r="C36" i="34"/>
  <c r="C39" i="38"/>
  <c r="C39" i="37"/>
  <c r="C38" i="30"/>
  <c r="C39" i="27"/>
  <c r="C40" l="1"/>
  <c r="C37" i="34"/>
  <c r="C40" i="36"/>
  <c r="C39" i="30"/>
  <c r="C40" i="37"/>
  <c r="C40" i="38"/>
  <c r="C41" l="1"/>
  <c r="C41" i="36"/>
  <c r="C41" i="27"/>
  <c r="C41" i="37"/>
  <c r="C40" i="30"/>
  <c r="C38" i="34"/>
  <c r="C42" i="36" l="1"/>
  <c r="C42" i="38"/>
  <c r="C39" i="34"/>
  <c r="C41" i="30"/>
  <c r="C42" i="37"/>
  <c r="C42" i="27"/>
  <c r="C42" i="30" l="1"/>
  <c r="C40" i="34"/>
  <c r="C43" i="38"/>
  <c r="C43" i="36"/>
  <c r="C43" i="27"/>
  <c r="C43" i="37"/>
  <c r="C44" i="36" l="1"/>
  <c r="C44" i="38"/>
  <c r="C43" i="30"/>
  <c r="C44" i="37"/>
  <c r="C44" i="27"/>
  <c r="C41" i="34"/>
  <c r="C42" l="1"/>
  <c r="C45" i="37"/>
  <c r="C45" i="36"/>
  <c r="C45" i="27"/>
  <c r="C44" i="30"/>
  <c r="C45" i="38"/>
  <c r="C46" l="1"/>
  <c r="C46" i="27"/>
  <c r="C43" i="34"/>
  <c r="C45" i="30"/>
  <c r="C46" i="36"/>
  <c r="C46" i="37"/>
  <c r="C46" i="30" l="1"/>
  <c r="C44" i="34"/>
  <c r="C47" i="27"/>
  <c r="C47" i="38"/>
  <c r="C47" i="37"/>
  <c r="C47" i="36"/>
  <c r="C48" i="38" l="1"/>
  <c r="C48" i="27"/>
  <c r="C45" i="34"/>
  <c r="C47" i="30"/>
  <c r="C48" i="36"/>
  <c r="C48" i="37"/>
  <c r="C49" i="36" l="1"/>
  <c r="C48" i="30"/>
  <c r="C49" i="37"/>
  <c r="C46" i="34"/>
  <c r="C49" i="27"/>
  <c r="C49" i="38"/>
  <c r="C50" i="37" l="1"/>
  <c r="C50" i="38"/>
  <c r="C50" i="27"/>
  <c r="C47" i="34"/>
  <c r="C49" i="30"/>
  <c r="C50" i="36"/>
  <c r="C51" l="1"/>
  <c r="C50" i="30"/>
  <c r="C51" i="27"/>
  <c r="C51" i="37"/>
  <c r="C48" i="34"/>
  <c r="C51" i="38"/>
  <c r="C49" i="34" l="1"/>
  <c r="C52" i="37"/>
  <c r="C52" i="27"/>
  <c r="C51" i="30"/>
  <c r="C52" i="38"/>
  <c r="C52" i="36"/>
  <c r="C53" l="1"/>
  <c r="C53" i="38"/>
  <c r="C53" i="37"/>
  <c r="C52" i="30"/>
  <c r="C53" i="27"/>
  <c r="C50" i="34"/>
  <c r="C51" l="1"/>
  <c r="C54" i="27"/>
  <c r="C53" i="30"/>
  <c r="C54" i="37"/>
  <c r="C54" i="38"/>
  <c r="C54" i="36"/>
  <c r="C55" i="37" l="1"/>
  <c r="C54" i="30"/>
  <c r="C55" i="27"/>
  <c r="C55" i="36"/>
  <c r="C55" i="38"/>
  <c r="C52" i="34"/>
  <c r="C56" i="38" l="1"/>
  <c r="D53" s="1"/>
  <c r="C55" i="30"/>
  <c r="C56" i="37"/>
  <c r="C53" i="34"/>
  <c r="C56" i="36"/>
  <c r="C56" i="27"/>
  <c r="C57" l="1"/>
  <c r="C57" i="36"/>
  <c r="C54" i="34"/>
  <c r="D56" i="37"/>
  <c r="D12"/>
  <c r="D7"/>
  <c r="D11"/>
  <c r="D9"/>
  <c r="D10"/>
  <c r="D8"/>
  <c r="D13"/>
  <c r="D16"/>
  <c r="D14"/>
  <c r="D18"/>
  <c r="D15"/>
  <c r="D17"/>
  <c r="D20"/>
  <c r="D19"/>
  <c r="D21"/>
  <c r="D22"/>
  <c r="D26"/>
  <c r="D23"/>
  <c r="D24"/>
  <c r="D25"/>
  <c r="D27"/>
  <c r="D31"/>
  <c r="D29"/>
  <c r="D28"/>
  <c r="D30"/>
  <c r="D34"/>
  <c r="D32"/>
  <c r="D33"/>
  <c r="D35"/>
  <c r="D36"/>
  <c r="D37"/>
  <c r="D39"/>
  <c r="D38"/>
  <c r="D40"/>
  <c r="D41"/>
  <c r="D43"/>
  <c r="D42"/>
  <c r="D47"/>
  <c r="D44"/>
  <c r="D45"/>
  <c r="D54"/>
  <c r="D52"/>
  <c r="D46"/>
  <c r="D48"/>
  <c r="D53"/>
  <c r="D50"/>
  <c r="D49"/>
  <c r="D51"/>
  <c r="D56" i="38"/>
  <c r="D8"/>
  <c r="D11"/>
  <c r="D10"/>
  <c r="D12"/>
  <c r="D9"/>
  <c r="D13"/>
  <c r="D7"/>
  <c r="D14"/>
  <c r="D15"/>
  <c r="D17"/>
  <c r="D16"/>
  <c r="D18"/>
  <c r="D19"/>
  <c r="D21"/>
  <c r="D20"/>
  <c r="D26"/>
  <c r="D22"/>
  <c r="D25"/>
  <c r="D23"/>
  <c r="D24"/>
  <c r="D31"/>
  <c r="D27"/>
  <c r="D29"/>
  <c r="D32"/>
  <c r="D28"/>
  <c r="D30"/>
  <c r="D34"/>
  <c r="D33"/>
  <c r="D35"/>
  <c r="D36"/>
  <c r="D37"/>
  <c r="D39"/>
  <c r="D38"/>
  <c r="D40"/>
  <c r="D41"/>
  <c r="D43"/>
  <c r="D42"/>
  <c r="D49"/>
  <c r="D44"/>
  <c r="D45"/>
  <c r="D47"/>
  <c r="D46"/>
  <c r="D54"/>
  <c r="D52"/>
  <c r="D51"/>
  <c r="D48"/>
  <c r="C56" i="30"/>
  <c r="E55" s="1"/>
  <c r="D55" i="37"/>
  <c r="D50" i="38"/>
  <c r="D55"/>
  <c r="E52" i="30" l="1"/>
  <c r="E51"/>
  <c r="E47"/>
  <c r="E53"/>
  <c r="E56"/>
  <c r="E11"/>
  <c r="E7"/>
  <c r="E8"/>
  <c r="E12"/>
  <c r="E9"/>
  <c r="E10"/>
  <c r="E16"/>
  <c r="E13"/>
  <c r="E14"/>
  <c r="E17"/>
  <c r="E15"/>
  <c r="E18"/>
  <c r="E19"/>
  <c r="E20"/>
  <c r="E22"/>
  <c r="E21"/>
  <c r="E24"/>
  <c r="E26"/>
  <c r="E23"/>
  <c r="E28"/>
  <c r="E25"/>
  <c r="E30"/>
  <c r="E29"/>
  <c r="E27"/>
  <c r="E31"/>
  <c r="E33"/>
  <c r="E32"/>
  <c r="E34"/>
  <c r="E35"/>
  <c r="E36"/>
  <c r="E37"/>
  <c r="E38"/>
  <c r="E40"/>
  <c r="E41"/>
  <c r="E39"/>
  <c r="E42"/>
  <c r="E44"/>
  <c r="E43"/>
  <c r="E45"/>
  <c r="E46"/>
  <c r="E50"/>
  <c r="E54"/>
  <c r="E48"/>
  <c r="E49"/>
  <c r="C55" i="34"/>
  <c r="C58" i="36"/>
  <c r="C58" i="27"/>
  <c r="C59" l="1"/>
  <c r="C59" i="36"/>
  <c r="C56" i="34"/>
  <c r="E47" s="1"/>
  <c r="E52" l="1"/>
  <c r="E49"/>
  <c r="E56"/>
  <c r="E7"/>
  <c r="E9"/>
  <c r="E10"/>
  <c r="E14"/>
  <c r="E8"/>
  <c r="E12"/>
  <c r="E15"/>
  <c r="E11"/>
  <c r="E13"/>
  <c r="E16"/>
  <c r="E18"/>
  <c r="E22"/>
  <c r="E17"/>
  <c r="E19"/>
  <c r="E20"/>
  <c r="E23"/>
  <c r="E21"/>
  <c r="E24"/>
  <c r="E25"/>
  <c r="E26"/>
  <c r="E28"/>
  <c r="E27"/>
  <c r="E30"/>
  <c r="E29"/>
  <c r="E31"/>
  <c r="E32"/>
  <c r="E33"/>
  <c r="E35"/>
  <c r="E34"/>
  <c r="E36"/>
  <c r="E37"/>
  <c r="E38"/>
  <c r="E44"/>
  <c r="E41"/>
  <c r="E39"/>
  <c r="E40"/>
  <c r="E42"/>
  <c r="E43"/>
  <c r="E46"/>
  <c r="E45"/>
  <c r="E54"/>
  <c r="E50"/>
  <c r="E48"/>
  <c r="C60" i="36"/>
  <c r="C60" i="27"/>
  <c r="E51" i="34"/>
  <c r="E53"/>
  <c r="E55"/>
  <c r="C61" i="27" l="1"/>
  <c r="C61" i="36"/>
  <c r="C62" l="1"/>
  <c r="C62" i="27"/>
  <c r="C63" l="1"/>
  <c r="C63" i="36"/>
  <c r="C64" l="1"/>
  <c r="C64" i="27"/>
  <c r="C65" l="1"/>
  <c r="C65" i="36"/>
  <c r="C66" l="1"/>
  <c r="D65" s="1"/>
  <c r="C66" i="27"/>
  <c r="E65" s="1"/>
  <c r="D60" i="36" l="1"/>
  <c r="D61"/>
  <c r="E57" i="27"/>
  <c r="D57" i="36"/>
  <c r="D63"/>
  <c r="E66" i="27"/>
  <c r="E9"/>
  <c r="E8"/>
  <c r="E12"/>
  <c r="E10"/>
  <c r="E7"/>
  <c r="E11"/>
  <c r="E13"/>
  <c r="E14"/>
  <c r="E17"/>
  <c r="E18"/>
  <c r="E15"/>
  <c r="E16"/>
  <c r="E19"/>
  <c r="E21"/>
  <c r="E20"/>
  <c r="E22"/>
  <c r="E24"/>
  <c r="E23"/>
  <c r="E27"/>
  <c r="E25"/>
  <c r="E26"/>
  <c r="E28"/>
  <c r="E29"/>
  <c r="E30"/>
  <c r="E31"/>
  <c r="E33"/>
  <c r="E32"/>
  <c r="E34"/>
  <c r="E35"/>
  <c r="E36"/>
  <c r="E37"/>
  <c r="E38"/>
  <c r="E39"/>
  <c r="E40"/>
  <c r="E41"/>
  <c r="E42"/>
  <c r="E43"/>
  <c r="E44"/>
  <c r="E47"/>
  <c r="E45"/>
  <c r="E46"/>
  <c r="E50"/>
  <c r="E48"/>
  <c r="E49"/>
  <c r="E54"/>
  <c r="E52"/>
  <c r="E51"/>
  <c r="E53"/>
  <c r="E59"/>
  <c r="E55"/>
  <c r="E62"/>
  <c r="E60"/>
  <c r="E63"/>
  <c r="E64"/>
  <c r="E56"/>
  <c r="E58"/>
  <c r="E61"/>
  <c r="D66" i="36"/>
  <c r="D37"/>
  <c r="D39"/>
  <c r="D20"/>
  <c r="D22"/>
  <c r="D38"/>
  <c r="D41"/>
  <c r="D33"/>
  <c r="D16"/>
  <c r="D32"/>
  <c r="D28"/>
  <c r="D15"/>
  <c r="D40"/>
  <c r="D19"/>
  <c r="D30"/>
  <c r="D9"/>
  <c r="D36"/>
  <c r="D24"/>
  <c r="D13"/>
  <c r="D21"/>
  <c r="D43"/>
  <c r="D29"/>
  <c r="D12"/>
  <c r="D23"/>
  <c r="D45"/>
  <c r="D26"/>
  <c r="D35"/>
  <c r="D18"/>
  <c r="D14"/>
  <c r="D10"/>
  <c r="D8"/>
  <c r="D17"/>
  <c r="D7"/>
  <c r="D42"/>
  <c r="D44"/>
  <c r="D31"/>
  <c r="D11"/>
  <c r="D25"/>
  <c r="D34"/>
  <c r="D50"/>
  <c r="D27"/>
  <c r="D46"/>
  <c r="D47"/>
  <c r="D48"/>
  <c r="D49"/>
  <c r="D54"/>
  <c r="D51"/>
  <c r="D52"/>
  <c r="D53"/>
  <c r="D55"/>
  <c r="D56"/>
  <c r="D59"/>
  <c r="D62"/>
  <c r="D64"/>
  <c r="D58"/>
</calcChain>
</file>

<file path=xl/comments1.xml><?xml version="1.0" encoding="utf-8"?>
<comments xmlns="http://schemas.openxmlformats.org/spreadsheetml/2006/main">
  <authors>
    <author>久保井輝政</author>
    <author>z4400140</author>
  </authors>
  <commentList>
    <comment ref="AU2" authorId="0">
      <text>
        <r>
          <rPr>
            <b/>
            <sz val="11"/>
            <color indexed="81"/>
            <rFont val="ＭＳ Ｐゴシック"/>
            <family val="3"/>
            <charset val="128"/>
          </rPr>
          <t>エントリ
Aｸﾗｽ AI31:AI130,
Bｸﾗｽ AI161:AI230　
Nｸﾗｽ AI251:AI300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10"/>
            <rFont val="ＭＳ Ｐゴシック"/>
            <family val="3"/>
            <charset val="128"/>
          </rPr>
          <t>=COUNTA(AI31:AI130)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" authorId="0">
      <text>
        <r>
          <rPr>
            <b/>
            <sz val="11"/>
            <color indexed="81"/>
            <rFont val="ＭＳ Ｐゴシック"/>
            <family val="3"/>
            <charset val="128"/>
          </rPr>
          <t>不参加
Aｸﾗｽ AK31:AK130
Bｸﾗｽ AK161:AK230
Nｸﾗｽ AK251:AK300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10"/>
            <rFont val="ＭＳ Ｐゴシック"/>
            <family val="3"/>
            <charset val="128"/>
          </rPr>
          <t>=COUNT(AK31:AK130)</t>
        </r>
      </text>
    </comment>
    <comment ref="AW2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参加者
</t>
        </r>
        <r>
          <rPr>
            <b/>
            <sz val="12"/>
            <color indexed="10"/>
            <rFont val="ＭＳ Ｐゴシック"/>
            <family val="3"/>
            <charset val="128"/>
          </rPr>
          <t>Aｸﾗｽ  =G24-H24 
Bｸﾗｽ  =G25-H25
Nｸﾗｽ  =G26-H26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X2" authorId="0">
      <text>
        <r>
          <rPr>
            <b/>
            <sz val="11"/>
            <color indexed="81"/>
            <rFont val="ＭＳ Ｐゴシック"/>
            <family val="3"/>
            <charset val="128"/>
          </rPr>
          <t>ゴール
Aｸﾗｽ AL31:AL130
Bｸﾗｽ AL161:AL230
Nｸﾗｽ AL251:AL300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10"/>
            <rFont val="ＭＳ Ｐゴシック"/>
            <family val="3"/>
            <charset val="128"/>
          </rPr>
          <t>=COUNT(AL31:AL130)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Y2" authorId="0">
      <text>
        <r>
          <rPr>
            <b/>
            <sz val="11"/>
            <color indexed="81"/>
            <rFont val="ＭＳ Ｐゴシック"/>
            <family val="3"/>
            <charset val="128"/>
          </rPr>
          <t>競技中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10"/>
            <rFont val="ＭＳ Ｐゴシック"/>
            <family val="3"/>
            <charset val="128"/>
          </rPr>
          <t>Aｸﾗｽ  =I24-J24
Bｸﾗｽ  =I25-J25
Nｸﾗｽ  =I26-J26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1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氏名
</t>
        </r>
        <r>
          <rPr>
            <sz val="12"/>
            <color indexed="10"/>
            <rFont val="ＭＳ Ｐゴシック"/>
            <family val="3"/>
            <charset val="128"/>
          </rPr>
          <t>=VLOOKUP($B$11,$AM$31:$AJ$301,2)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1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所属
</t>
        </r>
        <r>
          <rPr>
            <sz val="12"/>
            <color indexed="10"/>
            <rFont val="ＭＳ Ｐゴシック"/>
            <family val="3"/>
            <charset val="128"/>
          </rPr>
          <t>=VLOOKUP($B$11,$AM$31:$AJ$301,3)</t>
        </r>
      </text>
    </comment>
    <comment ref="AK11" authorId="1">
      <text>
        <r>
          <rPr>
            <sz val="12"/>
            <color indexed="81"/>
            <rFont val="ＭＳ Ｐゴシック"/>
            <family val="3"/>
            <charset val="128"/>
          </rPr>
          <t xml:space="preserve">不参加
</t>
        </r>
        <r>
          <rPr>
            <sz val="12"/>
            <color indexed="10"/>
            <rFont val="ＭＳ Ｐゴシック"/>
            <family val="3"/>
            <charset val="128"/>
          </rPr>
          <t>=IF($B$11=$AH$対象ｾﾙ番号,E$11," ")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R14" authorId="0">
      <text>
        <r>
          <rPr>
            <b/>
            <sz val="9"/>
            <color indexed="17"/>
            <rFont val="ＭＳ Ｐゴシック"/>
            <family val="3"/>
            <charset val="128"/>
          </rPr>
          <t>Ａクラス</t>
        </r>
        <r>
          <rPr>
            <b/>
            <sz val="9"/>
            <color indexed="81"/>
            <rFont val="ＭＳ Ｐゴシック"/>
            <family val="3"/>
            <charset val="128"/>
          </rPr>
          <t>　ＴＣ誤回答　ＴＩＭＥ合計　計算式：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＝ＢＵ２２</t>
        </r>
      </text>
    </comment>
    <comment ref="BS15" authorId="0">
      <text>
        <r>
          <rPr>
            <b/>
            <sz val="9"/>
            <color indexed="17"/>
            <rFont val="ＭＳ Ｐゴシック"/>
            <family val="3"/>
            <charset val="128"/>
          </rPr>
          <t>Ａクラス</t>
        </r>
        <r>
          <rPr>
            <b/>
            <sz val="9"/>
            <color indexed="81"/>
            <rFont val="ＭＳ Ｐゴシック"/>
            <family val="3"/>
            <charset val="128"/>
          </rPr>
          <t>　ＴＣ１　誤解答　計算式: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=IF(AI22="",0,IF(BF22="",0,IF($BF$21&lt;&gt;BF22,60,0)))
　　　</t>
        </r>
        <r>
          <rPr>
            <b/>
            <sz val="10"/>
            <color indexed="12"/>
            <rFont val="ＭＳ Ｐゴシック"/>
            <family val="3"/>
            <charset val="128"/>
          </rPr>
          <t>（計算式内の”　”の間にスペースは入れないこと）</t>
        </r>
      </text>
    </comment>
    <comment ref="BT15" authorId="0">
      <text>
        <r>
          <rPr>
            <b/>
            <sz val="9"/>
            <color indexed="17"/>
            <rFont val="ＭＳ Ｐゴシック"/>
            <family val="3"/>
            <charset val="128"/>
          </rPr>
          <t>Ａクラス</t>
        </r>
        <r>
          <rPr>
            <b/>
            <sz val="9"/>
            <color indexed="81"/>
            <rFont val="ＭＳ Ｐゴシック"/>
            <family val="3"/>
            <charset val="128"/>
          </rPr>
          <t>　ＴＣ２　誤解答　計算式: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=IF(AI22="",0,IF(BH22="",0,IF($BH$21&lt;&gt;BH22,60,0)))
　　　</t>
        </r>
        <r>
          <rPr>
            <b/>
            <sz val="10"/>
            <color indexed="12"/>
            <rFont val="ＭＳ Ｐゴシック"/>
            <family val="3"/>
            <charset val="128"/>
          </rPr>
          <t>（計算式内の”　”の間にスペースは入れないこと）</t>
        </r>
      </text>
    </comment>
    <comment ref="BU15" authorId="0">
      <text>
        <r>
          <rPr>
            <b/>
            <sz val="9"/>
            <color indexed="17"/>
            <rFont val="ＭＳ Ｐゴシック"/>
            <family val="3"/>
            <charset val="128"/>
          </rPr>
          <t>Ａクラス</t>
        </r>
        <r>
          <rPr>
            <b/>
            <sz val="9"/>
            <color indexed="81"/>
            <rFont val="ＭＳ Ｐゴシック"/>
            <family val="3"/>
            <charset val="128"/>
          </rPr>
          <t>　ＴＣ１＋ＴＣ２誤回答　計算式: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=BS22+BT22</t>
        </r>
      </text>
    </comment>
    <comment ref="AK20" authorId="1">
      <text>
        <r>
          <rPr>
            <sz val="12"/>
            <color indexed="81"/>
            <rFont val="ＭＳ Ｐゴシック"/>
            <family val="3"/>
            <charset val="128"/>
          </rPr>
          <t xml:space="preserve">不参加
</t>
        </r>
        <r>
          <rPr>
            <sz val="12"/>
            <color indexed="10"/>
            <rFont val="ＭＳ Ｐゴシック"/>
            <family val="3"/>
            <charset val="128"/>
          </rPr>
          <t>=IF($B$11=$AH$対象ｾﾙ番号,E$11," ")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R20" authorId="0">
      <text>
        <r>
          <rPr>
            <b/>
            <i/>
            <sz val="9"/>
            <color indexed="17"/>
            <rFont val="ＭＳ Ｐゴシック"/>
            <family val="3"/>
            <charset val="128"/>
          </rPr>
          <t>Ａクラス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　ＴＣ誤回答　ＴＩＭＥ合計　計算式：
</t>
        </r>
        <r>
          <rPr>
            <b/>
            <sz val="11"/>
            <color indexed="10"/>
            <rFont val="ＭＳ Ｐゴシック"/>
            <family val="3"/>
            <charset val="128"/>
          </rPr>
          <t>　＝ＢＵ２２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S21" authorId="0">
      <text>
        <r>
          <rPr>
            <b/>
            <i/>
            <sz val="9"/>
            <color indexed="17"/>
            <rFont val="ＭＳ Ｐゴシック"/>
            <family val="3"/>
            <charset val="128"/>
          </rPr>
          <t>Ａクラス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　ＴＣ１　誤解答　計算式:
</t>
        </r>
        <r>
          <rPr>
            <b/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=IF(AI22="",0,IF(BF22="",0,IF($BF$21&lt;&gt;BF22,60,0)))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　　</t>
        </r>
        <r>
          <rPr>
            <b/>
            <sz val="10"/>
            <color indexed="12"/>
            <rFont val="ＭＳ Ｐゴシック"/>
            <family val="3"/>
            <charset val="128"/>
          </rPr>
          <t>（計算式内の”　”の間にスペースは入れないこと）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T21" authorId="0">
      <text>
        <r>
          <rPr>
            <b/>
            <i/>
            <sz val="9"/>
            <color indexed="17"/>
            <rFont val="ＭＳ Ｐゴシック"/>
            <family val="3"/>
            <charset val="128"/>
          </rPr>
          <t>Ａクラス　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ＴＣ２　誤解答　計算式:
</t>
        </r>
        <r>
          <rPr>
            <b/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=IF(AI22="",0,IF(BH22="",0,IF($BH$21&lt;&gt;BH22,60,0)))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　　　</t>
        </r>
        <r>
          <rPr>
            <b/>
            <sz val="10"/>
            <color indexed="12"/>
            <rFont val="ＭＳ Ｐゴシック"/>
            <family val="3"/>
            <charset val="128"/>
          </rPr>
          <t>（計算式内の”　”の間にスペースは入れないこと）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U21" authorId="0">
      <text>
        <r>
          <rPr>
            <b/>
            <i/>
            <sz val="9"/>
            <color indexed="17"/>
            <rFont val="ＭＳ Ｐゴシック"/>
            <family val="3"/>
            <charset val="128"/>
          </rPr>
          <t>Ａクラス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　ＴＣ１＋ＴＣ２誤回答　計算式:
</t>
        </r>
        <r>
          <rPr>
            <b/>
            <sz val="11"/>
            <color indexed="10"/>
            <rFont val="ＭＳ Ｐゴシック"/>
            <family val="3"/>
            <charset val="128"/>
          </rPr>
          <t>　=BS22+BT22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88" authorId="1">
      <text>
        <r>
          <rPr>
            <sz val="12"/>
            <color indexed="81"/>
            <rFont val="ＭＳ Ｐゴシック"/>
            <family val="3"/>
            <charset val="128"/>
          </rPr>
          <t xml:space="preserve">不参加
=IF($B$11=$AH$対象ｾﾙ番号,E$11," ")
</t>
        </r>
      </text>
    </comment>
    <comment ref="BR88" authorId="0">
      <text>
        <r>
          <rPr>
            <b/>
            <i/>
            <sz val="9"/>
            <color indexed="17"/>
            <rFont val="ＭＳ Ｐゴシック"/>
            <family val="3"/>
            <charset val="128"/>
          </rPr>
          <t>Ａクラス</t>
        </r>
        <r>
          <rPr>
            <b/>
            <i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ＭＳ Ｐゴシック"/>
            <family val="3"/>
            <charset val="128"/>
          </rPr>
          <t>ＴＣ誤回答　ＴＩＭＥ合計　計算式：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＝ＢＵ９０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S89" authorId="0">
      <text>
        <r>
          <rPr>
            <b/>
            <i/>
            <sz val="9"/>
            <color indexed="17"/>
            <rFont val="ＭＳ Ｐゴシック"/>
            <family val="3"/>
            <charset val="128"/>
          </rPr>
          <t>Ａクラス</t>
        </r>
        <r>
          <rPr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ＭＳ Ｐゴシック"/>
            <family val="3"/>
            <charset val="128"/>
          </rPr>
          <t>ＴＣ１　誤解答　計算式: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=IF(AI90="",0,IF(BF90="",0,IF($BF$89&lt;&gt;BF90,60,0)))</t>
        </r>
        <r>
          <rPr>
            <sz val="9"/>
            <color indexed="81"/>
            <rFont val="ＭＳ Ｐゴシック"/>
            <family val="3"/>
            <charset val="128"/>
          </rPr>
          <t xml:space="preserve">
　　　</t>
        </r>
        <r>
          <rPr>
            <sz val="10"/>
            <color indexed="12"/>
            <rFont val="ＭＳ Ｐゴシック"/>
            <family val="3"/>
            <charset val="128"/>
          </rPr>
          <t>（計算式内の”　”の間にスペースは入れないこと）</t>
        </r>
      </text>
    </comment>
    <comment ref="BT89" authorId="0">
      <text>
        <r>
          <rPr>
            <b/>
            <i/>
            <sz val="9"/>
            <color indexed="17"/>
            <rFont val="ＭＳ Ｐゴシック"/>
            <family val="3"/>
            <charset val="128"/>
          </rPr>
          <t>Ａクラス</t>
        </r>
        <r>
          <rPr>
            <sz val="9"/>
            <color indexed="17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ＭＳ Ｐゴシック"/>
            <family val="3"/>
            <charset val="128"/>
          </rPr>
          <t>ＴＣ２　誤解答　計算式:</t>
        </r>
        <r>
          <rPr>
            <sz val="9"/>
            <color indexed="81"/>
            <rFont val="ＭＳ Ｐゴシック"/>
            <family val="3"/>
            <charset val="128"/>
          </rPr>
          <t xml:space="preserve">
  </t>
        </r>
        <r>
          <rPr>
            <b/>
            <sz val="11"/>
            <color indexed="10"/>
            <rFont val="ＭＳ Ｐゴシック"/>
            <family val="3"/>
            <charset val="128"/>
          </rPr>
          <t>=IF(AI90="",0,IF(BH90="",0,IF($BH$89&lt;&gt;BH90,60,0)))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0"/>
            <color indexed="12"/>
            <rFont val="ＭＳ Ｐゴシック"/>
            <family val="3"/>
            <charset val="128"/>
          </rPr>
          <t>　（計算式内の”　”の間にスペースは入れないこと）</t>
        </r>
      </text>
    </comment>
    <comment ref="BU89" authorId="0">
      <text>
        <r>
          <rPr>
            <b/>
            <i/>
            <sz val="9"/>
            <color indexed="17"/>
            <rFont val="ＭＳ Ｐゴシック"/>
            <family val="3"/>
            <charset val="128"/>
          </rPr>
          <t>Ａクラス</t>
        </r>
        <r>
          <rPr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ＭＳ Ｐゴシック"/>
            <family val="3"/>
            <charset val="128"/>
          </rPr>
          <t>ＴＣ１＋ＴＣ２誤回答　計算式: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10"/>
            <rFont val="ＭＳ Ｐゴシック"/>
            <family val="3"/>
            <charset val="128"/>
          </rPr>
          <t>　=BS90+BT90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151" authorId="1">
      <text>
        <r>
          <rPr>
            <sz val="12"/>
            <color indexed="81"/>
            <rFont val="ＭＳ Ｐゴシック"/>
            <family val="3"/>
            <charset val="128"/>
          </rPr>
          <t xml:space="preserve">不参加
=IF($B$11=$AH$対象ｾﾙ番号,E$11," ")
</t>
        </r>
      </text>
    </comment>
    <comment ref="BR151" authorId="0">
      <text>
        <r>
          <rPr>
            <b/>
            <i/>
            <sz val="9"/>
            <color indexed="17"/>
            <rFont val="ＭＳ Ｐゴシック"/>
            <family val="3"/>
            <charset val="128"/>
          </rPr>
          <t>Ａクラス</t>
        </r>
        <r>
          <rPr>
            <b/>
            <i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ＭＳ Ｐゴシック"/>
            <family val="3"/>
            <charset val="128"/>
          </rPr>
          <t>ＴＣ誤回答　ＴＩＭＥ合計　計算式：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＝ＢＵ153</t>
        </r>
      </text>
    </comment>
    <comment ref="BS152" authorId="0">
      <text>
        <r>
          <rPr>
            <b/>
            <i/>
            <sz val="9"/>
            <color indexed="17"/>
            <rFont val="ＭＳ Ｐゴシック"/>
            <family val="3"/>
            <charset val="128"/>
          </rPr>
          <t>Ａクラス</t>
        </r>
        <r>
          <rPr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ＭＳ Ｐゴシック"/>
            <family val="3"/>
            <charset val="128"/>
          </rPr>
          <t>ＴＣ１　誤解答　計算式: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=IF(AI153="",0,IF(BF153="",0,IF($BF$152&lt;&gt;BF153,60,0)))</t>
        </r>
        <r>
          <rPr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sz val="10"/>
            <color indexed="12"/>
            <rFont val="ＭＳ Ｐゴシック"/>
            <family val="3"/>
            <charset val="128"/>
          </rPr>
          <t>　</t>
        </r>
        <r>
          <rPr>
            <b/>
            <sz val="10"/>
            <color indexed="12"/>
            <rFont val="ＭＳ Ｐゴシック"/>
            <family val="3"/>
            <charset val="128"/>
          </rPr>
          <t>（計算式内の”　”の間にスペースは入れないこと）</t>
        </r>
      </text>
    </comment>
    <comment ref="BT152" authorId="0">
      <text>
        <r>
          <rPr>
            <b/>
            <i/>
            <sz val="9"/>
            <color indexed="17"/>
            <rFont val="ＭＳ Ｐゴシック"/>
            <family val="3"/>
            <charset val="128"/>
          </rPr>
          <t>Ａクラス</t>
        </r>
        <r>
          <rPr>
            <sz val="9"/>
            <color indexed="17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ＭＳ Ｐゴシック"/>
            <family val="3"/>
            <charset val="128"/>
          </rPr>
          <t>ＴＣ２　誤解答　計算式: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=IF(AI153="",0,IF(BH153="",0,IF($BH$152&lt;&gt;BH153,60,0)))</t>
        </r>
        <r>
          <rPr>
            <sz val="9"/>
            <color indexed="81"/>
            <rFont val="ＭＳ Ｐゴシック"/>
            <family val="3"/>
            <charset val="128"/>
          </rPr>
          <t xml:space="preserve">
　　　</t>
        </r>
        <r>
          <rPr>
            <sz val="10"/>
            <color indexed="12"/>
            <rFont val="ＭＳ Ｐゴシック"/>
            <family val="3"/>
            <charset val="128"/>
          </rPr>
          <t>（計算式内の”　”の間にスペースは入れないこと）</t>
        </r>
      </text>
    </comment>
    <comment ref="BU152" authorId="0">
      <text>
        <r>
          <rPr>
            <b/>
            <i/>
            <sz val="9"/>
            <color indexed="17"/>
            <rFont val="ＭＳ Ｐゴシック"/>
            <family val="3"/>
            <charset val="128"/>
          </rPr>
          <t>Ａクラス</t>
        </r>
        <r>
          <rPr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sz val="9"/>
            <color indexed="81"/>
            <rFont val="ＭＳ Ｐゴシック"/>
            <family val="3"/>
            <charset val="128"/>
          </rPr>
          <t>ＴＣ１＋ＴＣ２誤回答　計算式: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　</t>
        </r>
        <r>
          <rPr>
            <b/>
            <sz val="11"/>
            <color indexed="10"/>
            <rFont val="ＭＳ Ｐゴシック"/>
            <family val="3"/>
            <charset val="128"/>
          </rPr>
          <t>=BS153+BT153</t>
        </r>
      </text>
    </comment>
  </commentList>
</comments>
</file>

<file path=xl/comments2.xml><?xml version="1.0" encoding="utf-8"?>
<comments xmlns="http://schemas.openxmlformats.org/spreadsheetml/2006/main">
  <authors>
    <author>z4400140</author>
  </authors>
  <commentList>
    <comment ref="C5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仮順位
</t>
        </r>
        <r>
          <rPr>
            <b/>
            <sz val="12"/>
            <color indexed="10"/>
            <rFont val="ＭＳ Ｐゴシック"/>
            <family val="3"/>
            <charset val="128"/>
          </rPr>
          <t>=IF(AND(J7=J6,K7=K6)B6,B6+1)</t>
        </r>
      </text>
    </comment>
    <comment ref="E5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順位
</t>
        </r>
        <r>
          <rPr>
            <b/>
            <sz val="12"/>
            <color indexed="10"/>
            <rFont val="ＭＳ Ｐゴシック"/>
            <family val="3"/>
            <charset val="128"/>
          </rPr>
          <t>=RANK(B7,$B$7:$B$106,1)</t>
        </r>
      </text>
    </comment>
    <comment ref="K5" authorId="0">
      <text>
        <r>
          <rPr>
            <b/>
            <sz val="12"/>
            <color indexed="81"/>
            <rFont val="ＭＳ Ｐゴシック"/>
            <family val="3"/>
            <charset val="128"/>
          </rPr>
          <t>z44</t>
        </r>
        <r>
          <rPr>
            <b/>
            <sz val="12"/>
            <color indexed="10"/>
            <rFont val="ＭＳ Ｐゴシック"/>
            <family val="3"/>
            <charset val="128"/>
          </rPr>
          <t>00140: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z4400140</author>
  </authors>
  <commentList>
    <comment ref="E5" authorId="0">
      <text>
        <r>
          <rPr>
            <b/>
            <sz val="12"/>
            <color indexed="81"/>
            <rFont val="ＭＳ Ｐゴシック"/>
            <family val="3"/>
            <charset val="128"/>
          </rPr>
          <t>z440</t>
        </r>
        <r>
          <rPr>
            <b/>
            <sz val="12"/>
            <color indexed="10"/>
            <rFont val="ＭＳ Ｐゴシック"/>
            <family val="3"/>
            <charset val="128"/>
          </rPr>
          <t>0140: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5" authorId="0">
      <text>
        <r>
          <rPr>
            <b/>
            <sz val="12"/>
            <color indexed="81"/>
            <rFont val="ＭＳ Ｐゴシック"/>
            <family val="3"/>
            <charset val="128"/>
          </rPr>
          <t>z44</t>
        </r>
        <r>
          <rPr>
            <b/>
            <sz val="12"/>
            <color indexed="10"/>
            <rFont val="ＭＳ Ｐゴシック"/>
            <family val="3"/>
            <charset val="128"/>
          </rPr>
          <t>00140: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仮順位
</t>
        </r>
        <r>
          <rPr>
            <b/>
            <sz val="12"/>
            <color indexed="10"/>
            <rFont val="ＭＳ Ｐゴシック"/>
            <family val="3"/>
            <charset val="128"/>
          </rPr>
          <t>=IF(AND(I10=I9,L10=L9),B9,B9+1)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4" authorId="0">
      <text>
        <r>
          <rPr>
            <b/>
            <sz val="12"/>
            <color indexed="81"/>
            <rFont val="ＭＳ Ｐゴシック"/>
            <family val="3"/>
            <charset val="128"/>
          </rPr>
          <t>順位
=RANK(B10,$B$10:$B$59,1)</t>
        </r>
      </text>
    </comment>
  </commentList>
</comments>
</file>

<file path=xl/comments4.xml><?xml version="1.0" encoding="utf-8"?>
<comments xmlns="http://schemas.openxmlformats.org/spreadsheetml/2006/main">
  <authors>
    <author>z4400140</author>
  </authors>
  <commentList>
    <comment ref="E5" authorId="0">
      <text>
        <r>
          <rPr>
            <b/>
            <sz val="12"/>
            <color indexed="81"/>
            <rFont val="ＭＳ Ｐゴシック"/>
            <family val="3"/>
            <charset val="128"/>
          </rPr>
          <t>z440</t>
        </r>
        <r>
          <rPr>
            <b/>
            <sz val="12"/>
            <color indexed="10"/>
            <rFont val="ＭＳ Ｐゴシック"/>
            <family val="3"/>
            <charset val="128"/>
          </rPr>
          <t>0140: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5" authorId="0">
      <text>
        <r>
          <rPr>
            <b/>
            <sz val="12"/>
            <color indexed="81"/>
            <rFont val="ＭＳ Ｐゴシック"/>
            <family val="3"/>
            <charset val="128"/>
          </rPr>
          <t>z44</t>
        </r>
        <r>
          <rPr>
            <b/>
            <sz val="12"/>
            <color indexed="10"/>
            <rFont val="ＭＳ Ｐゴシック"/>
            <family val="3"/>
            <charset val="128"/>
          </rPr>
          <t>00140: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仮順位
</t>
        </r>
        <r>
          <rPr>
            <b/>
            <sz val="12"/>
            <color indexed="10"/>
            <rFont val="ＭＳ Ｐゴシック"/>
            <family val="3"/>
            <charset val="128"/>
          </rPr>
          <t>=IF(AND(I10=I9,L10=L9),B9,B9+1)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56" authorId="0">
      <text>
        <r>
          <rPr>
            <b/>
            <sz val="12"/>
            <color indexed="81"/>
            <rFont val="ＭＳ Ｐゴシック"/>
            <family val="3"/>
            <charset val="128"/>
          </rPr>
          <t>順位
=RANK(B10,$B$10:$B$59,1)</t>
        </r>
      </text>
    </comment>
  </commentList>
</comments>
</file>

<file path=xl/comments5.xml><?xml version="1.0" encoding="utf-8"?>
<comments xmlns="http://schemas.openxmlformats.org/spreadsheetml/2006/main">
  <authors>
    <author>z4400140</author>
  </authors>
  <commentLis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仮順位
</t>
        </r>
        <r>
          <rPr>
            <b/>
            <sz val="9"/>
            <color indexed="10"/>
            <rFont val="ＭＳ Ｐゴシック"/>
            <family val="3"/>
            <charset val="128"/>
          </rPr>
          <t>=IF(AND(AI11=AI10,AJ11=AJ10),B10,B10+1)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" authorId="0">
      <text>
        <r>
          <rPr>
            <b/>
            <sz val="10"/>
            <color indexed="10"/>
            <rFont val="ＭＳ Ｐゴシック"/>
            <family val="3"/>
            <charset val="128"/>
          </rPr>
          <t>このコメント欄は印刷されません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印刷設定＝①並べ替えの範囲指定する（Ｅ７～ＡＯ６６まで）、②上記のﾃﾞｰﾀ(D)をクリックし、Ａ＝１番目を”Ｉ列、降順で”、　Ｂ＝２番目を”Ｊ列、昇順で”、Ｃ＝３番目を”Ｅ列、昇順で”並べ替え指定する、　　　　　　　　　③参加者データの無いセルは、データなしの行を選択してマウスの右クリックで”表示しない”としてから、　④印刷したい範囲を指定（例として：　順位欄を含め正解率欄まで行まで（、Ｄ２～ＡＬ７３）、⑤印刷順位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12"/>
            <rFont val="ＭＳ Ｐゴシック"/>
            <family val="3"/>
            <charset val="128"/>
          </rPr>
          <t>D列の関数内容=RANK(B11,$B$11:$B$106,1)　</t>
        </r>
      </text>
    </comment>
  </commentList>
</comments>
</file>

<file path=xl/comments6.xml><?xml version="1.0" encoding="utf-8"?>
<comments xmlns="http://schemas.openxmlformats.org/spreadsheetml/2006/main">
  <authors>
    <author>z4400140</author>
  </authors>
  <commentList>
    <comment ref="C4" authorId="0">
      <text>
        <r>
          <rPr>
            <b/>
            <sz val="12"/>
            <color indexed="81"/>
            <rFont val="ＭＳ Ｐゴシック"/>
            <family val="3"/>
            <charset val="128"/>
          </rPr>
          <t>仮順位
=IF(AND(I7=I6,J7=J6),C6,C6+1)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" authorId="0">
      <text>
        <r>
          <rPr>
            <b/>
            <sz val="10"/>
            <color indexed="10"/>
            <rFont val="ＭＳ Ｐゴシック"/>
            <family val="3"/>
            <charset val="128"/>
          </rPr>
          <t>このコメント欄は印刷されません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印刷設定＝①並べ替えの範囲指定する（Ｅ７～ＡＯ５６まで）、②上記のﾃﾞｰﾀ(D)をクリックし、Ａ＝１番目を”Ｉ列、降順で”、　Ｂ＝２番目を”Ｊ列、昇順で”、Ｃ＝３番目を”Ｅ列、昇順で”並べ替え指定する、　
　　　　　　　③参加者データの無いセルは、データなしの行を選択してマウスの右クリックで”表示しない”としてから、　④印刷したい範囲を指定（例として：　順位欄を含め正解率欄の行まで（、Ｄ２～ＡＬ６３）、⑤印刷順位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12"/>
            <rFont val="ＭＳ Ｐゴシック"/>
            <family val="3"/>
            <charset val="128"/>
          </rPr>
          <t>D列の関数内容=RANK(B11,$B$11:$B$106,1)</t>
        </r>
      </text>
    </comment>
  </commentList>
</comments>
</file>

<file path=xl/comments7.xml><?xml version="1.0" encoding="utf-8"?>
<comments xmlns="http://schemas.openxmlformats.org/spreadsheetml/2006/main">
  <authors>
    <author>z4400140</author>
  </authors>
  <commentList>
    <comment ref="C4" authorId="0">
      <text>
        <r>
          <rPr>
            <b/>
            <sz val="12"/>
            <color indexed="81"/>
            <rFont val="ＭＳ Ｐゴシック"/>
            <family val="3"/>
            <charset val="128"/>
          </rPr>
          <t>仮順位
=IF(AND(AI11=AI10,AJ11=AJ10),B10,B10+1)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" authorId="0">
      <text>
        <r>
          <rPr>
            <b/>
            <sz val="10"/>
            <color indexed="10"/>
            <rFont val="ＭＳ Ｐゴシック"/>
            <family val="3"/>
            <charset val="128"/>
          </rPr>
          <t>このコメント欄は印刷されません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印刷設定＝①並べ替えの範囲指定する（Ｅ７～ＡＯ５６まで）、②上記のﾃﾞｰﾀ(D)をクリックし、Ａ＝１番目を”Ｉ列、降順で”、　Ｂ＝２番目を”Ｊ列、昇順で”、Ｃ＝３番目を”Ｅ列、昇順で”並べ替え指定する、　　　③参加者データの無いセルは、データなしの行を選択してマウスの右クリックで”表示しない”としてから、　④印刷したい範囲を指定（例として：　順位欄を含め正解率欄まで行まで（、Ｄ２～ＡＬ６３）、⑤印刷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12"/>
            <rFont val="ＭＳ Ｐゴシック"/>
            <family val="3"/>
            <charset val="128"/>
          </rPr>
          <t>D列の関数内容　=RANK(B11,$B$11:$B$106,1)</t>
        </r>
      </text>
    </comment>
  </commentList>
</comments>
</file>

<file path=xl/sharedStrings.xml><?xml version="1.0" encoding="utf-8"?>
<sst xmlns="http://schemas.openxmlformats.org/spreadsheetml/2006/main" count="2531" uniqueCount="206">
  <si>
    <t>C</t>
    <phoneticPr fontId="3"/>
  </si>
  <si>
    <t>得点</t>
    <rPh sb="0" eb="2">
      <t>トクテン</t>
    </rPh>
    <phoneticPr fontId="3"/>
  </si>
  <si>
    <t>B</t>
    <phoneticPr fontId="3"/>
  </si>
  <si>
    <t>参加者</t>
    <rPh sb="0" eb="3">
      <t>サンカシャ</t>
    </rPh>
    <phoneticPr fontId="3"/>
  </si>
  <si>
    <t>不参加</t>
    <rPh sb="0" eb="3">
      <t>フサンカ</t>
    </rPh>
    <phoneticPr fontId="3"/>
  </si>
  <si>
    <t>減点</t>
    <rPh sb="0" eb="2">
      <t>ゲンテン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</si>
  <si>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</si>
  <si>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</si>
  <si>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不参加</t>
    <rPh sb="0" eb="1">
      <t>フ</t>
    </rPh>
    <rPh sb="1" eb="3">
      <t>サンカ</t>
    </rPh>
    <phoneticPr fontId="3"/>
  </si>
  <si>
    <t>競技中</t>
    <rPh sb="0" eb="3">
      <t>キョウギチュウ</t>
    </rPh>
    <phoneticPr fontId="3"/>
  </si>
  <si>
    <t>ｴﾝﾄﾘ</t>
    <phoneticPr fontId="3"/>
  </si>
  <si>
    <t>(秒)</t>
    <rPh sb="1" eb="2">
      <t>ビョウ</t>
    </rPh>
    <phoneticPr fontId="3"/>
  </si>
  <si>
    <t>TC</t>
    <phoneticPr fontId="3"/>
  </si>
  <si>
    <t>合計得点</t>
    <rPh sb="0" eb="2">
      <t>ゴウケイ</t>
    </rPh>
    <rPh sb="2" eb="4">
      <t>トクテン</t>
    </rPh>
    <phoneticPr fontId="3"/>
  </si>
  <si>
    <t>合計TIME</t>
    <rPh sb="0" eb="2">
      <t>ゴウケイ</t>
    </rPh>
    <phoneticPr fontId="3"/>
  </si>
  <si>
    <t>仮順位</t>
    <rPh sb="0" eb="1">
      <t>カリ</t>
    </rPh>
    <rPh sb="1" eb="3">
      <t>ジュンイ</t>
    </rPh>
    <phoneticPr fontId="3"/>
  </si>
  <si>
    <t>順位</t>
    <rPh sb="0" eb="2">
      <t>ジュンイ</t>
    </rPh>
    <phoneticPr fontId="3"/>
  </si>
  <si>
    <t>クラス 成績表</t>
    <rPh sb="4" eb="7">
      <t>セイセキヒョウ</t>
    </rPh>
    <phoneticPr fontId="3"/>
  </si>
  <si>
    <t>TC1</t>
    <phoneticPr fontId="3"/>
  </si>
  <si>
    <t>TC　1</t>
    <phoneticPr fontId="3"/>
  </si>
  <si>
    <t>TC　２</t>
    <phoneticPr fontId="3"/>
  </si>
  <si>
    <t>ﾀｲﾑ　ｵｰﾊﾞ減点</t>
    <rPh sb="8" eb="10">
      <t>ゲンテン</t>
    </rPh>
    <phoneticPr fontId="3"/>
  </si>
  <si>
    <t>TIME (秒)</t>
    <rPh sb="6" eb="7">
      <t>ビョウ</t>
    </rPh>
    <phoneticPr fontId="3"/>
  </si>
  <si>
    <t>エントリ番号</t>
    <rPh sb="4" eb="6">
      <t>バンゴウ</t>
    </rPh>
    <phoneticPr fontId="3"/>
  </si>
  <si>
    <t>エントリ    番号</t>
    <rPh sb="8" eb="10">
      <t>バンゴウ</t>
    </rPh>
    <phoneticPr fontId="3"/>
  </si>
  <si>
    <t>不 参 加</t>
    <rPh sb="0" eb="1">
      <t>フ</t>
    </rPh>
    <rPh sb="2" eb="3">
      <t>サン</t>
    </rPh>
    <rPh sb="4" eb="5">
      <t>カ</t>
    </rPh>
    <phoneticPr fontId="3"/>
  </si>
  <si>
    <t>成績入力 (A)</t>
    <rPh sb="0" eb="2">
      <t>セイセキ</t>
    </rPh>
    <rPh sb="2" eb="4">
      <t>ニュウリョク</t>
    </rPh>
    <phoneticPr fontId="3"/>
  </si>
  <si>
    <t>N</t>
    <phoneticPr fontId="3"/>
  </si>
  <si>
    <t>Ｎクラス</t>
    <phoneticPr fontId="3"/>
  </si>
  <si>
    <t>Ｂクラス</t>
    <phoneticPr fontId="3"/>
  </si>
  <si>
    <t>行番号</t>
    <rPh sb="0" eb="1">
      <t>ギョウ</t>
    </rPh>
    <rPh sb="1" eb="3">
      <t>バンゴウ</t>
    </rPh>
    <phoneticPr fontId="3"/>
  </si>
  <si>
    <t>Ｎｏ</t>
  </si>
  <si>
    <t>Ｎｏ</t>
    <phoneticPr fontId="3"/>
  </si>
  <si>
    <t>氏　　名</t>
    <rPh sb="0" eb="1">
      <t>シ</t>
    </rPh>
    <rPh sb="3" eb="4">
      <t>メイ</t>
    </rPh>
    <phoneticPr fontId="3"/>
  </si>
  <si>
    <t>所　属</t>
    <rPh sb="0" eb="1">
      <t>トコロ</t>
    </rPh>
    <rPh sb="2" eb="3">
      <t>ゾク</t>
    </rPh>
    <phoneticPr fontId="3"/>
  </si>
  <si>
    <t xml:space="preserve"> クラス 速報</t>
    <phoneticPr fontId="3"/>
  </si>
  <si>
    <t>タイム(sec.)</t>
    <phoneticPr fontId="3"/>
  </si>
  <si>
    <t>正解率 （％)</t>
    <rPh sb="0" eb="3">
      <t>セイカイリツ</t>
    </rPh>
    <phoneticPr fontId="3"/>
  </si>
  <si>
    <r>
      <t>回答数</t>
    </r>
    <r>
      <rPr>
        <sz val="11"/>
        <color indexed="9"/>
        <rFont val="ＭＳ Ｐゴシック"/>
        <family val="3"/>
        <charset val="128"/>
      </rPr>
      <t>・・・・</t>
    </r>
    <rPh sb="0" eb="3">
      <t>カイトウスウ</t>
    </rPh>
    <phoneticPr fontId="3"/>
  </si>
  <si>
    <r>
      <t>正解数</t>
    </r>
    <r>
      <rPr>
        <sz val="11"/>
        <color indexed="9"/>
        <rFont val="ＭＳ Ｐゴシック"/>
        <family val="3"/>
        <charset val="128"/>
      </rPr>
      <t>・・・・</t>
    </r>
    <rPh sb="0" eb="2">
      <t>セイカイ</t>
    </rPh>
    <rPh sb="2" eb="3">
      <t>スウ</t>
    </rPh>
    <phoneticPr fontId="3"/>
  </si>
  <si>
    <t>合計</t>
    <rPh sb="0" eb="2">
      <t>ゴウケイ</t>
    </rPh>
    <phoneticPr fontId="3"/>
  </si>
  <si>
    <t>時間</t>
    <rPh sb="0" eb="2">
      <t>ジカン</t>
    </rPh>
    <phoneticPr fontId="3"/>
  </si>
  <si>
    <t>所　　属</t>
    <rPh sb="0" eb="1">
      <t>トコロ</t>
    </rPh>
    <rPh sb="3" eb="4">
      <t>ゾク</t>
    </rPh>
    <phoneticPr fontId="3"/>
  </si>
  <si>
    <t>不</t>
    <rPh sb="0" eb="1">
      <t>フ</t>
    </rPh>
    <phoneticPr fontId="3"/>
  </si>
  <si>
    <t>TC2</t>
    <phoneticPr fontId="3"/>
  </si>
  <si>
    <t>Ａクラス</t>
    <phoneticPr fontId="3"/>
  </si>
  <si>
    <t>ＯＡクラス</t>
    <phoneticPr fontId="3"/>
  </si>
  <si>
    <t>ｺﾞｰﾙ</t>
    <phoneticPr fontId="3"/>
  </si>
  <si>
    <t>Ｎ</t>
    <phoneticPr fontId="3"/>
  </si>
  <si>
    <t>田中　徹</t>
  </si>
  <si>
    <t>東京都</t>
  </si>
  <si>
    <t xml:space="preserve"> クラス 速報</t>
    <phoneticPr fontId="3"/>
  </si>
  <si>
    <t>A</t>
    <phoneticPr fontId="3"/>
  </si>
  <si>
    <t>大会名は各シートにリンク貼り付け有り</t>
    <rPh sb="0" eb="2">
      <t>タイカイ</t>
    </rPh>
    <rPh sb="2" eb="3">
      <t>メイ</t>
    </rPh>
    <rPh sb="4" eb="5">
      <t>カク</t>
    </rPh>
    <rPh sb="12" eb="13">
      <t>ハ</t>
    </rPh>
    <rPh sb="14" eb="15">
      <t>ツ</t>
    </rPh>
    <rPh sb="16" eb="17">
      <t>ア</t>
    </rPh>
    <phoneticPr fontId="3"/>
  </si>
  <si>
    <t>"ゼロ”非表示はツールのオプションで操作する</t>
    <rPh sb="4" eb="7">
      <t>ヒヒョウジ</t>
    </rPh>
    <rPh sb="18" eb="20">
      <t>ソウサ</t>
    </rPh>
    <phoneticPr fontId="3"/>
  </si>
  <si>
    <t>エントリー</t>
    <phoneticPr fontId="3"/>
  </si>
  <si>
    <t>TC1</t>
    <phoneticPr fontId="3"/>
  </si>
  <si>
    <t>TIME</t>
    <phoneticPr fontId="3"/>
  </si>
  <si>
    <t>TC２</t>
    <phoneticPr fontId="3"/>
  </si>
  <si>
    <t>C</t>
    <phoneticPr fontId="3"/>
  </si>
  <si>
    <t>TC</t>
    <phoneticPr fontId="3"/>
  </si>
  <si>
    <t>番号</t>
    <phoneticPr fontId="3"/>
  </si>
  <si>
    <t>参加</t>
    <phoneticPr fontId="3"/>
  </si>
  <si>
    <t>ﾀｲﾑｵｰﾊﾞｰ</t>
    <phoneticPr fontId="3"/>
  </si>
  <si>
    <t>得点</t>
    <phoneticPr fontId="3"/>
  </si>
  <si>
    <t>TC1</t>
    <phoneticPr fontId="3"/>
  </si>
  <si>
    <t>TC2</t>
    <phoneticPr fontId="3"/>
  </si>
  <si>
    <t>エントリー</t>
    <phoneticPr fontId="3"/>
  </si>
  <si>
    <t>番号</t>
    <phoneticPr fontId="3"/>
  </si>
  <si>
    <t>参加</t>
    <phoneticPr fontId="3"/>
  </si>
  <si>
    <t>エントリー</t>
    <phoneticPr fontId="3"/>
  </si>
  <si>
    <t>番号</t>
    <phoneticPr fontId="3"/>
  </si>
  <si>
    <t>参加</t>
    <phoneticPr fontId="3"/>
  </si>
  <si>
    <t>トレイル・オリエンテーリング四国ｉｎまんのう</t>
    <rPh sb="14" eb="16">
      <t>シコク</t>
    </rPh>
    <phoneticPr fontId="3"/>
  </si>
  <si>
    <t>静岡県</t>
  </si>
  <si>
    <t>ワンダラーズ</t>
  </si>
  <si>
    <t>入間市ＯＬＣ</t>
  </si>
  <si>
    <t>山口　征矢</t>
  </si>
  <si>
    <t>山口　拓也</t>
  </si>
  <si>
    <t>浜松ＯＬＣ</t>
  </si>
  <si>
    <t>福田　雅秀</t>
  </si>
  <si>
    <t>渋谷で走る会</t>
  </si>
  <si>
    <t>西山　絵梨香</t>
  </si>
  <si>
    <t>大久保　裕介</t>
  </si>
  <si>
    <t>Ａ</t>
    <phoneticPr fontId="3"/>
  </si>
  <si>
    <t>コ　ン　ト　ロ　ー　ル　番　号</t>
    <rPh sb="12" eb="13">
      <t>バン</t>
    </rPh>
    <rPh sb="14" eb="15">
      <t>ゴウ</t>
    </rPh>
    <phoneticPr fontId="3"/>
  </si>
  <si>
    <t>TC2</t>
    <phoneticPr fontId="3"/>
  </si>
  <si>
    <t>TC1</t>
    <phoneticPr fontId="3"/>
  </si>
  <si>
    <r>
      <t>Ａ</t>
    </r>
    <r>
      <rPr>
        <b/>
        <sz val="12"/>
        <rFont val="ＭＳ Ｐゴシック"/>
        <family val="3"/>
        <charset val="128"/>
      </rPr>
      <t>　クラス</t>
    </r>
    <phoneticPr fontId="3"/>
  </si>
  <si>
    <r>
      <t>Ｂ</t>
    </r>
    <r>
      <rPr>
        <b/>
        <sz val="12"/>
        <rFont val="ＭＳ Ｐゴシック"/>
        <family val="3"/>
        <charset val="128"/>
      </rPr>
      <t>　クラス</t>
    </r>
    <phoneticPr fontId="3"/>
  </si>
  <si>
    <r>
      <t>Ｎ</t>
    </r>
    <r>
      <rPr>
        <b/>
        <sz val="12"/>
        <rFont val="ＭＳ Ｐゴシック"/>
        <family val="3"/>
        <charset val="128"/>
      </rPr>
      <t>　クラス</t>
    </r>
    <phoneticPr fontId="3"/>
  </si>
  <si>
    <t>正　解</t>
  </si>
  <si>
    <t>Ｂ</t>
    <phoneticPr fontId="3"/>
  </si>
  <si>
    <t>B</t>
  </si>
  <si>
    <t>A</t>
  </si>
  <si>
    <t>C</t>
  </si>
  <si>
    <t>タイム(sec.)</t>
    <phoneticPr fontId="3"/>
  </si>
  <si>
    <t>D</t>
  </si>
  <si>
    <t>Z</t>
  </si>
  <si>
    <t>E</t>
  </si>
  <si>
    <t>TIME (秒)</t>
  </si>
  <si>
    <t>Z</t>
    <phoneticPr fontId="3"/>
  </si>
  <si>
    <t>E</t>
    <phoneticPr fontId="3"/>
  </si>
  <si>
    <t>D</t>
    <phoneticPr fontId="3"/>
  </si>
  <si>
    <t>A</t>
    <phoneticPr fontId="3"/>
  </si>
  <si>
    <t>クラス　集計</t>
    <rPh sb="4" eb="6">
      <t>シュウケイ</t>
    </rPh>
    <phoneticPr fontId="3"/>
  </si>
  <si>
    <t>大塚   校市</t>
  </si>
  <si>
    <t>千葉OLK　</t>
  </si>
  <si>
    <t>小山  太朗</t>
  </si>
  <si>
    <t>サンスーシ</t>
  </si>
  <si>
    <t>今井  信親</t>
  </si>
  <si>
    <t>原野  幸男</t>
  </si>
  <si>
    <t>所沢OLC</t>
  </si>
  <si>
    <t>川口OLC</t>
  </si>
  <si>
    <t>阿天坊　裕</t>
  </si>
  <si>
    <t>港南OLC</t>
  </si>
  <si>
    <t>豊島  利男</t>
  </si>
  <si>
    <t>早大ＯＣ寿会</t>
  </si>
  <si>
    <t>京葉OLクラブ</t>
  </si>
  <si>
    <t>田島　三郎</t>
  </si>
  <si>
    <t>小泉  辰喜</t>
  </si>
  <si>
    <t>東京ＯＬクラブ</t>
  </si>
  <si>
    <t>高橋  厚</t>
  </si>
  <si>
    <t>多摩OL</t>
  </si>
  <si>
    <t>伊藤　清</t>
  </si>
  <si>
    <t>田代  雅之</t>
  </si>
  <si>
    <t>藤生  考志</t>
  </si>
  <si>
    <t>高橋  義人</t>
  </si>
  <si>
    <t>八王子市</t>
  </si>
  <si>
    <t>平島   勝彦</t>
  </si>
  <si>
    <t>入間市OLC</t>
  </si>
  <si>
    <t>坪井　春樹　</t>
  </si>
  <si>
    <t>コンパス</t>
  </si>
  <si>
    <t>山口　尚宏</t>
  </si>
  <si>
    <t>久保井  輝政</t>
  </si>
  <si>
    <t>佐藤  清一</t>
  </si>
  <si>
    <t>藤島   由宇</t>
  </si>
  <si>
    <t>三条ＯＬＣ</t>
  </si>
  <si>
    <t>荒井  正敏</t>
  </si>
  <si>
    <t>井口　良範</t>
  </si>
  <si>
    <t xml:space="preserve"> 高崎OLC</t>
  </si>
  <si>
    <t>川越ＯＬＣ</t>
  </si>
  <si>
    <t>小橋  昌明</t>
  </si>
  <si>
    <t>東京大学OLK</t>
  </si>
  <si>
    <t>鈴木  規弘</t>
  </si>
  <si>
    <t>我妻　　光</t>
  </si>
  <si>
    <t>石塚 　脩之</t>
  </si>
  <si>
    <t>横浜OLクラブ</t>
  </si>
  <si>
    <t>茅野  耕治</t>
  </si>
  <si>
    <t>浜松OLC</t>
  </si>
  <si>
    <t>水嶋　直子</t>
  </si>
  <si>
    <t>田口　敏夫</t>
  </si>
  <si>
    <t>ES関東クラブ</t>
  </si>
  <si>
    <t>松橋  徳敏</t>
  </si>
  <si>
    <t>つるまいOLC</t>
  </si>
  <si>
    <t xml:space="preserve"> </t>
    <phoneticPr fontId="3"/>
  </si>
  <si>
    <t>ＴＣ１</t>
    <phoneticPr fontId="3"/>
  </si>
  <si>
    <t>ＴＣ２</t>
    <phoneticPr fontId="3"/>
  </si>
  <si>
    <t>ＴＣ誤回答　　　ＴＩＭＥ合計へ</t>
    <rPh sb="2" eb="3">
      <t>ゴ</t>
    </rPh>
    <rPh sb="3" eb="5">
      <t>カイトウ</t>
    </rPh>
    <rPh sb="12" eb="14">
      <t>ゴウケイ</t>
    </rPh>
    <phoneticPr fontId="3"/>
  </si>
  <si>
    <t>ＴＣ１＋ＴＣ２</t>
    <phoneticPr fontId="3"/>
  </si>
  <si>
    <t>Ｔ  Ｃ  誤  回  答</t>
    <rPh sb="6" eb="7">
      <t>ゴ</t>
    </rPh>
    <rPh sb="9" eb="10">
      <t>カイ</t>
    </rPh>
    <rPh sb="12" eb="13">
      <t>コタエ</t>
    </rPh>
    <phoneticPr fontId="3"/>
  </si>
  <si>
    <t>B</t>
    <phoneticPr fontId="3"/>
  </si>
  <si>
    <t>D</t>
    <phoneticPr fontId="3"/>
  </si>
  <si>
    <t>C</t>
    <phoneticPr fontId="3"/>
  </si>
  <si>
    <t>A</t>
    <phoneticPr fontId="3"/>
  </si>
  <si>
    <t>Z</t>
    <phoneticPr fontId="3"/>
  </si>
  <si>
    <t>A</t>
    <phoneticPr fontId="3"/>
  </si>
  <si>
    <t>B</t>
    <phoneticPr fontId="3"/>
  </si>
  <si>
    <t>斉藤　英津子</t>
    <rPh sb="0" eb="2">
      <t>サイトウ</t>
    </rPh>
    <rPh sb="3" eb="4">
      <t>エイ</t>
    </rPh>
    <rPh sb="4" eb="5">
      <t>ツ</t>
    </rPh>
    <rPh sb="5" eb="6">
      <t>コ</t>
    </rPh>
    <phoneticPr fontId="3"/>
  </si>
  <si>
    <t>梅野　武康</t>
    <rPh sb="0" eb="2">
      <t>ウメノ</t>
    </rPh>
    <rPh sb="3" eb="4">
      <t>タケ</t>
    </rPh>
    <rPh sb="4" eb="5">
      <t>ヤス</t>
    </rPh>
    <phoneticPr fontId="3"/>
  </si>
  <si>
    <t>斉藤　栄子</t>
    <rPh sb="0" eb="2">
      <t>サイトウ</t>
    </rPh>
    <rPh sb="3" eb="5">
      <t>エイコ</t>
    </rPh>
    <phoneticPr fontId="3"/>
  </si>
  <si>
    <t>直江　有紀</t>
    <rPh sb="0" eb="2">
      <t>ナオエ</t>
    </rPh>
    <rPh sb="3" eb="4">
      <t>ア</t>
    </rPh>
    <rPh sb="4" eb="5">
      <t>キ</t>
    </rPh>
    <phoneticPr fontId="3"/>
  </si>
  <si>
    <t>　　　　　　トレイル・オリエンテーリング　岩槻城址公園大会　　　</t>
    <rPh sb="21" eb="23">
      <t>イワツキ</t>
    </rPh>
    <rPh sb="23" eb="25">
      <t>ジョウシ</t>
    </rPh>
    <rPh sb="25" eb="27">
      <t>コウエン</t>
    </rPh>
    <rPh sb="27" eb="29">
      <t>タイカイ</t>
    </rPh>
    <phoneticPr fontId="3"/>
  </si>
  <si>
    <t>横手　義雄</t>
    <rPh sb="0" eb="2">
      <t>ヨコテ</t>
    </rPh>
    <rPh sb="3" eb="5">
      <t>ヨシオ</t>
    </rPh>
    <phoneticPr fontId="3"/>
  </si>
  <si>
    <t>入間市OLC</t>
    <rPh sb="0" eb="3">
      <t>イルマシ</t>
    </rPh>
    <phoneticPr fontId="3"/>
  </si>
  <si>
    <t>丸岡　広</t>
    <rPh sb="0" eb="1">
      <t>マル</t>
    </rPh>
    <rPh sb="1" eb="2">
      <t>オカ</t>
    </rPh>
    <rPh sb="3" eb="4">
      <t>ヒロ</t>
    </rPh>
    <phoneticPr fontId="3"/>
  </si>
  <si>
    <t>鈴木　律子</t>
    <rPh sb="0" eb="2">
      <t>スズキ</t>
    </rPh>
    <rPh sb="3" eb="5">
      <t>リツコ</t>
    </rPh>
    <phoneticPr fontId="3"/>
  </si>
  <si>
    <t>板橋オリエンテーリングクラブ</t>
    <rPh sb="0" eb="2">
      <t>イタバシ</t>
    </rPh>
    <phoneticPr fontId="3"/>
  </si>
  <si>
    <t>小柳　三郎</t>
    <rPh sb="0" eb="2">
      <t>コヤナギ</t>
    </rPh>
    <rPh sb="3" eb="5">
      <t>サブロウ</t>
    </rPh>
    <phoneticPr fontId="3"/>
  </si>
  <si>
    <t>港南ＯＬＣ</t>
    <rPh sb="0" eb="2">
      <t>コウナン</t>
    </rPh>
    <phoneticPr fontId="3"/>
  </si>
  <si>
    <t>今井　栄</t>
    <rPh sb="0" eb="2">
      <t>イマイ</t>
    </rPh>
    <rPh sb="3" eb="4">
      <t>サカエ</t>
    </rPh>
    <phoneticPr fontId="3"/>
  </si>
  <si>
    <t>ワンダラーズ</t>
    <phoneticPr fontId="3"/>
  </si>
  <si>
    <t>鮫島　一郎</t>
    <rPh sb="0" eb="2">
      <t>サメジマ</t>
    </rPh>
    <rPh sb="3" eb="5">
      <t>イチロウ</t>
    </rPh>
    <phoneticPr fontId="3"/>
  </si>
  <si>
    <t>埼玉県障害者スポーツ指導者協議会</t>
    <rPh sb="0" eb="3">
      <t>サイタマケン</t>
    </rPh>
    <rPh sb="3" eb="6">
      <t>ショウガイシャ</t>
    </rPh>
    <rPh sb="10" eb="13">
      <t>シドウシャ</t>
    </rPh>
    <rPh sb="13" eb="15">
      <t>キョウギ</t>
    </rPh>
    <rPh sb="15" eb="16">
      <t>カイ</t>
    </rPh>
    <phoneticPr fontId="3"/>
  </si>
  <si>
    <t>今井　信也</t>
    <rPh sb="0" eb="2">
      <t>イマイ</t>
    </rPh>
    <rPh sb="3" eb="5">
      <t>シンヤ</t>
    </rPh>
    <phoneticPr fontId="3"/>
  </si>
  <si>
    <t>B</t>
    <phoneticPr fontId="3"/>
  </si>
  <si>
    <t>D</t>
    <phoneticPr fontId="3"/>
  </si>
  <si>
    <t>C</t>
    <phoneticPr fontId="3"/>
  </si>
  <si>
    <t>A</t>
    <phoneticPr fontId="3"/>
  </si>
  <si>
    <t>W</t>
    <phoneticPr fontId="3"/>
  </si>
  <si>
    <t>E</t>
    <phoneticPr fontId="3"/>
  </si>
  <si>
    <t>Z</t>
    <phoneticPr fontId="3"/>
  </si>
  <si>
    <t>トレイル・オリエンテーリング 岩槻城址大会</t>
    <phoneticPr fontId="3"/>
  </si>
  <si>
    <t>東京ＯＬクラブ</t>
    <rPh sb="0" eb="2">
      <t>トウキョウ</t>
    </rPh>
    <phoneticPr fontId="3"/>
  </si>
  <si>
    <t>高柳　宣幸</t>
    <rPh sb="0" eb="2">
      <t>タカヤナギ</t>
    </rPh>
    <rPh sb="3" eb="5">
      <t>ノブユキ</t>
    </rPh>
    <phoneticPr fontId="3"/>
  </si>
  <si>
    <t>A</t>
    <phoneticPr fontId="3"/>
  </si>
  <si>
    <t>Z</t>
    <phoneticPr fontId="3"/>
  </si>
  <si>
    <t>B</t>
    <phoneticPr fontId="3"/>
  </si>
  <si>
    <t>D</t>
    <phoneticPr fontId="3"/>
  </si>
  <si>
    <t>C</t>
    <phoneticPr fontId="3"/>
  </si>
  <si>
    <t>E</t>
    <phoneticPr fontId="3"/>
  </si>
  <si>
    <t>W</t>
    <phoneticPr fontId="3"/>
  </si>
  <si>
    <t>E</t>
    <phoneticPr fontId="3"/>
  </si>
  <si>
    <t>B</t>
    <phoneticPr fontId="3"/>
  </si>
  <si>
    <t>A</t>
    <phoneticPr fontId="3"/>
  </si>
  <si>
    <t>D</t>
    <phoneticPr fontId="3"/>
  </si>
</sst>
</file>

<file path=xl/styles.xml><?xml version="1.0" encoding="utf-8"?>
<styleSheet xmlns="http://schemas.openxmlformats.org/spreadsheetml/2006/main">
  <numFmts count="1">
    <numFmt numFmtId="176" formatCode="0_ "/>
  </numFmts>
  <fonts count="90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i/>
      <sz val="16"/>
      <name val="ＭＳ Ｐゴシック"/>
      <family val="3"/>
      <charset val="128"/>
    </font>
    <font>
      <i/>
      <sz val="18"/>
      <name val="ＭＳ Ｐゴシック"/>
      <family val="3"/>
      <charset val="128"/>
    </font>
    <font>
      <b/>
      <i/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16"/>
      <color indexed="22"/>
      <name val="ＭＳ Ｐゴシック"/>
      <family val="3"/>
      <charset val="128"/>
    </font>
    <font>
      <sz val="12"/>
      <color indexed="22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4"/>
      <color indexed="10"/>
      <name val="HG創英角ﾎﾟｯﾌﾟ体"/>
      <family val="3"/>
      <charset val="128"/>
    </font>
    <font>
      <sz val="24"/>
      <color indexed="12"/>
      <name val="HG創英角ﾎﾟｯﾌﾟ体"/>
      <family val="3"/>
      <charset val="128"/>
    </font>
    <font>
      <sz val="24"/>
      <color indexed="61"/>
      <name val="HG創英角ﾎﾟｯﾌﾟ体"/>
      <family val="3"/>
      <charset val="128"/>
    </font>
    <font>
      <b/>
      <i/>
      <sz val="16"/>
      <name val="ＭＳ Ｐゴシック"/>
      <family val="3"/>
      <charset val="128"/>
    </font>
    <font>
      <b/>
      <i/>
      <sz val="18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20"/>
      <name val="HG丸ｺﾞｼｯｸM-PRO"/>
      <family val="3"/>
      <charset val="128"/>
    </font>
    <font>
      <b/>
      <sz val="18"/>
      <color indexed="10"/>
      <name val="HG丸ｺﾞｼｯｸM-PRO"/>
      <family val="3"/>
      <charset val="128"/>
    </font>
    <font>
      <b/>
      <sz val="18"/>
      <color indexed="12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6"/>
      <color indexed="14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i/>
      <sz val="16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color indexed="12"/>
      <name val="HG創英角ﾎﾟｯﾌﾟ体"/>
      <family val="3"/>
      <charset val="128"/>
    </font>
    <font>
      <i/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8"/>
      <color indexed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8"/>
      <color indexed="22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b/>
      <i/>
      <sz val="20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color indexed="61"/>
      <name val="ＭＳ Ｐゴシック"/>
      <family val="3"/>
      <charset val="128"/>
    </font>
    <font>
      <b/>
      <i/>
      <sz val="16"/>
      <color indexed="12"/>
      <name val="ＭＳ Ｐゴシック"/>
      <family val="3"/>
      <charset val="128"/>
    </font>
    <font>
      <b/>
      <sz val="11"/>
      <color indexed="61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51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9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b/>
      <i/>
      <sz val="9"/>
      <color indexed="17"/>
      <name val="ＭＳ Ｐゴシック"/>
      <family val="3"/>
      <charset val="128"/>
    </font>
    <font>
      <b/>
      <i/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26"/>
      <color indexed="10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mediumGray">
        <fgColor indexed="9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9"/>
        <bgColor indexed="41"/>
      </patternFill>
    </fill>
    <fill>
      <patternFill patternType="darkGray">
        <fgColor indexed="9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9"/>
      </patternFill>
    </fill>
    <fill>
      <patternFill patternType="darkGray">
        <fgColor indexed="9"/>
        <bgColor indexed="63"/>
      </patternFill>
    </fill>
    <fill>
      <patternFill patternType="solid">
        <fgColor indexed="23"/>
        <bgColor indexed="64"/>
      </patternFill>
    </fill>
    <fill>
      <patternFill patternType="darkGray">
        <fgColor indexed="9"/>
        <bgColor indexed="47"/>
      </patternFill>
    </fill>
    <fill>
      <patternFill patternType="darkGray">
        <fgColor indexed="9"/>
        <bgColor indexed="44"/>
      </patternFill>
    </fill>
    <fill>
      <patternFill patternType="darkGray">
        <fgColor indexed="9"/>
        <b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9"/>
      </patternFill>
    </fill>
    <fill>
      <patternFill patternType="mediumGray">
        <fgColor indexed="9"/>
        <bgColor theme="4" tint="0.79998168889431442"/>
      </patternFill>
    </fill>
  </fills>
  <borders count="117">
    <border>
      <left/>
      <right/>
      <top/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21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9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7" fillId="0" borderId="0" xfId="0" applyFont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2" borderId="14" xfId="0" applyFill="1" applyBorder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8" fillId="0" borderId="1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2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>
      <alignment vertical="center"/>
    </xf>
    <xf numFmtId="0" fontId="16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 wrapText="1"/>
    </xf>
    <xf numFmtId="0" fontId="17" fillId="0" borderId="15" xfId="0" applyFont="1" applyBorder="1">
      <alignment vertical="center"/>
    </xf>
    <xf numFmtId="0" fontId="0" fillId="0" borderId="15" xfId="0" applyBorder="1">
      <alignment vertical="center"/>
    </xf>
    <xf numFmtId="0" fontId="14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19" fillId="2" borderId="0" xfId="0" applyFont="1" applyFill="1" applyBorder="1" applyAlignment="1">
      <alignment horizontal="center" vertical="center" wrapText="1"/>
    </xf>
    <xf numFmtId="0" fontId="36" fillId="0" borderId="0" xfId="0" applyFont="1" applyBorder="1">
      <alignment vertical="center"/>
    </xf>
    <xf numFmtId="0" fontId="37" fillId="0" borderId="0" xfId="0" applyFont="1" applyBorder="1" applyAlignment="1">
      <alignment horizontal="right"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39" fillId="0" borderId="8" xfId="0" applyFont="1" applyFill="1" applyBorder="1" applyAlignment="1">
      <alignment horizontal="right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39" fillId="0" borderId="25" xfId="0" applyFont="1" applyFill="1" applyBorder="1" applyAlignment="1">
      <alignment horizontal="right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right" vertical="center"/>
    </xf>
    <xf numFmtId="0" fontId="39" fillId="0" borderId="2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0" xfId="0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3" borderId="28" xfId="0" applyFont="1" applyFill="1" applyBorder="1" applyAlignment="1" applyProtection="1">
      <alignment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3" fillId="0" borderId="0" xfId="0" applyFont="1" applyProtection="1">
      <alignment vertical="center"/>
      <protection locked="0"/>
    </xf>
    <xf numFmtId="0" fontId="24" fillId="4" borderId="31" xfId="0" applyFont="1" applyFill="1" applyBorder="1" applyAlignment="1" applyProtection="1">
      <alignment vertical="center"/>
      <protection locked="0"/>
    </xf>
    <xf numFmtId="0" fontId="0" fillId="4" borderId="3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alignment vertical="center"/>
      <protection locked="0"/>
    </xf>
    <xf numFmtId="0" fontId="0" fillId="5" borderId="33" xfId="0" applyFill="1" applyBorder="1" applyAlignment="1" applyProtection="1">
      <alignment horizontal="center" vertical="center"/>
      <protection locked="0"/>
    </xf>
    <xf numFmtId="0" fontId="0" fillId="5" borderId="34" xfId="0" applyFill="1" applyBorder="1" applyProtection="1">
      <alignment vertical="center"/>
      <protection locked="0"/>
    </xf>
    <xf numFmtId="0" fontId="0" fillId="5" borderId="35" xfId="0" applyFill="1" applyBorder="1" applyProtection="1">
      <alignment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176" fontId="2" fillId="0" borderId="34" xfId="0" applyNumberFormat="1" applyFont="1" applyBorder="1" applyAlignment="1" applyProtection="1">
      <alignment horizontal="center" vertical="center"/>
      <protection locked="0"/>
    </xf>
    <xf numFmtId="176" fontId="2" fillId="0" borderId="36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0" fillId="5" borderId="11" xfId="0" applyFill="1" applyBorder="1" applyProtection="1">
      <alignment vertical="center"/>
      <protection locked="0"/>
    </xf>
    <xf numFmtId="0" fontId="0" fillId="5" borderId="10" xfId="0" applyFill="1" applyBorder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Protection="1">
      <alignment vertical="center"/>
      <protection locked="0"/>
    </xf>
    <xf numFmtId="0" fontId="0" fillId="0" borderId="41" xfId="0" applyFill="1" applyBorder="1" applyProtection="1">
      <alignment vertical="center"/>
      <protection locked="0"/>
    </xf>
    <xf numFmtId="0" fontId="0" fillId="0" borderId="42" xfId="0" applyFill="1" applyBorder="1" applyProtection="1">
      <alignment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76" fontId="0" fillId="0" borderId="46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0" fillId="5" borderId="4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39" fillId="0" borderId="22" xfId="0" applyFont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11" xfId="0" applyFill="1" applyBorder="1">
      <alignment vertical="center"/>
    </xf>
    <xf numFmtId="0" fontId="48" fillId="0" borderId="0" xfId="0" applyFont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22" fillId="6" borderId="31" xfId="0" applyFont="1" applyFill="1" applyBorder="1" applyAlignment="1" applyProtection="1">
      <alignment horizontal="center" vertical="center"/>
      <protection locked="0"/>
    </xf>
    <xf numFmtId="0" fontId="23" fillId="6" borderId="3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50" fillId="0" borderId="0" xfId="0" applyFo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9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horizontal="center" vertical="center"/>
    </xf>
    <xf numFmtId="0" fontId="13" fillId="0" borderId="0" xfId="0" applyFont="1" applyBorder="1">
      <alignment vertical="center"/>
    </xf>
    <xf numFmtId="0" fontId="51" fillId="0" borderId="0" xfId="0" applyFont="1" applyBorder="1">
      <alignment vertical="center"/>
    </xf>
    <xf numFmtId="0" fontId="39" fillId="0" borderId="0" xfId="0" applyFont="1" applyBorder="1">
      <alignment vertical="center"/>
    </xf>
    <xf numFmtId="0" fontId="48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17" fillId="0" borderId="4" xfId="0" applyFont="1" applyBorder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8" fillId="0" borderId="4" xfId="0" applyFont="1" applyBorder="1" applyAlignment="1">
      <alignment horizontal="left" vertical="center"/>
    </xf>
    <xf numFmtId="0" fontId="0" fillId="0" borderId="47" xfId="0" applyBorder="1">
      <alignment vertical="center"/>
    </xf>
    <xf numFmtId="0" fontId="39" fillId="0" borderId="0" xfId="0" applyFont="1" applyAlignment="1">
      <alignment vertical="center"/>
    </xf>
    <xf numFmtId="0" fontId="39" fillId="0" borderId="0" xfId="0" applyFont="1">
      <alignment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13" xfId="0" applyFont="1" applyFill="1" applyBorder="1">
      <alignment vertical="center"/>
    </xf>
    <xf numFmtId="0" fontId="39" fillId="0" borderId="0" xfId="0" applyFont="1" applyFill="1" applyBorder="1">
      <alignment vertical="center"/>
    </xf>
    <xf numFmtId="0" fontId="20" fillId="2" borderId="48" xfId="0" applyFont="1" applyFill="1" applyBorder="1" applyAlignment="1">
      <alignment vertical="center"/>
    </xf>
    <xf numFmtId="0" fontId="20" fillId="2" borderId="49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top"/>
    </xf>
    <xf numFmtId="0" fontId="0" fillId="0" borderId="51" xfId="0" applyBorder="1" applyAlignment="1">
      <alignment vertical="center"/>
    </xf>
    <xf numFmtId="0" fontId="4" fillId="0" borderId="51" xfId="0" applyFont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 wrapText="1"/>
    </xf>
    <xf numFmtId="0" fontId="0" fillId="7" borderId="52" xfId="0" applyFill="1" applyBorder="1" applyAlignment="1">
      <alignment vertical="center"/>
    </xf>
    <xf numFmtId="0" fontId="4" fillId="7" borderId="53" xfId="0" applyFont="1" applyFill="1" applyBorder="1" applyAlignment="1">
      <alignment horizontal="center" vertical="top"/>
    </xf>
    <xf numFmtId="0" fontId="0" fillId="7" borderId="31" xfId="0" applyFill="1" applyBorder="1" applyAlignment="1">
      <alignment vertical="center"/>
    </xf>
    <xf numFmtId="0" fontId="4" fillId="7" borderId="31" xfId="0" applyFont="1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 wrapText="1"/>
    </xf>
    <xf numFmtId="0" fontId="11" fillId="7" borderId="54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top"/>
    </xf>
    <xf numFmtId="0" fontId="0" fillId="8" borderId="0" xfId="0" applyFill="1" applyProtection="1">
      <alignment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176" fontId="0" fillId="6" borderId="55" xfId="0" applyNumberForma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23" fillId="0" borderId="0" xfId="0" applyFont="1" applyFill="1" applyProtection="1">
      <alignment vertical="center"/>
      <protection locked="0"/>
    </xf>
    <xf numFmtId="0" fontId="12" fillId="0" borderId="0" xfId="0" applyFont="1" applyFill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Protection="1">
      <alignment vertical="center"/>
      <protection locked="0"/>
    </xf>
    <xf numFmtId="0" fontId="21" fillId="0" borderId="0" xfId="0" applyFont="1" applyFill="1" applyProtection="1">
      <alignment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2" fillId="0" borderId="8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right" vertical="center"/>
    </xf>
    <xf numFmtId="0" fontId="0" fillId="0" borderId="51" xfId="0" applyFill="1" applyBorder="1" applyAlignment="1">
      <alignment horizontal="left" vertical="center"/>
    </xf>
    <xf numFmtId="0" fontId="0" fillId="0" borderId="57" xfId="0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17" fillId="0" borderId="2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top"/>
    </xf>
    <xf numFmtId="0" fontId="17" fillId="0" borderId="5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8" fillId="7" borderId="31" xfId="0" applyFont="1" applyFill="1" applyBorder="1" applyAlignment="1">
      <alignment vertical="center"/>
    </xf>
    <xf numFmtId="0" fontId="28" fillId="7" borderId="52" xfId="0" applyFont="1" applyFill="1" applyBorder="1" applyAlignment="1">
      <alignment horizontal="center" vertical="center"/>
    </xf>
    <xf numFmtId="0" fontId="28" fillId="7" borderId="31" xfId="0" applyFont="1" applyFill="1" applyBorder="1" applyAlignment="1">
      <alignment horizontal="center" vertical="center"/>
    </xf>
    <xf numFmtId="0" fontId="61" fillId="7" borderId="52" xfId="0" applyFont="1" applyFill="1" applyBorder="1" applyAlignment="1">
      <alignment horizontal="center" vertical="center" wrapText="1"/>
    </xf>
    <xf numFmtId="0" fontId="62" fillId="7" borderId="54" xfId="0" applyFont="1" applyFill="1" applyBorder="1" applyAlignment="1">
      <alignment horizontal="center" vertical="center" wrapText="1"/>
    </xf>
    <xf numFmtId="0" fontId="63" fillId="7" borderId="53" xfId="0" applyFont="1" applyFill="1" applyBorder="1" applyAlignment="1">
      <alignment horizontal="center" vertical="top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vertical="center"/>
    </xf>
    <xf numFmtId="0" fontId="0" fillId="2" borderId="60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61" xfId="0" applyFill="1" applyBorder="1">
      <alignment vertical="center"/>
    </xf>
    <xf numFmtId="0" fontId="0" fillId="0" borderId="62" xfId="0" applyBorder="1" applyAlignment="1">
      <alignment vertical="center"/>
    </xf>
    <xf numFmtId="0" fontId="0" fillId="7" borderId="63" xfId="0" applyFill="1" applyBorder="1" applyAlignment="1">
      <alignment vertical="center"/>
    </xf>
    <xf numFmtId="0" fontId="0" fillId="7" borderId="64" xfId="0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0" xfId="0" applyFont="1">
      <alignment vertical="center"/>
    </xf>
    <xf numFmtId="176" fontId="0" fillId="0" borderId="21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0" fontId="39" fillId="5" borderId="34" xfId="0" applyFont="1" applyFill="1" applyBorder="1" applyAlignment="1" applyProtection="1">
      <alignment vertical="center"/>
      <protection locked="0"/>
    </xf>
    <xf numFmtId="0" fontId="39" fillId="5" borderId="11" xfId="0" applyFont="1" applyFill="1" applyBorder="1" applyAlignment="1" applyProtection="1">
      <alignment vertical="center"/>
      <protection locked="0"/>
    </xf>
    <xf numFmtId="0" fontId="0" fillId="5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39" fillId="2" borderId="11" xfId="0" applyFont="1" applyFill="1" applyBorder="1" applyAlignment="1" applyProtection="1">
      <alignment vertical="center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6" fillId="6" borderId="0" xfId="0" applyFont="1" applyFill="1" applyBorder="1" applyAlignment="1" applyProtection="1">
      <alignment horizontal="center" vertical="center"/>
    </xf>
    <xf numFmtId="0" fontId="16" fillId="0" borderId="67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66" fillId="9" borderId="41" xfId="0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>
      <alignment horizontal="center" vertical="center"/>
    </xf>
    <xf numFmtId="0" fontId="0" fillId="9" borderId="41" xfId="0" applyFill="1" applyBorder="1" applyAlignment="1" applyProtection="1">
      <alignment horizontal="center" vertical="top" wrapText="1"/>
      <protection locked="0"/>
    </xf>
    <xf numFmtId="0" fontId="0" fillId="9" borderId="45" xfId="0" applyFill="1" applyBorder="1" applyAlignment="1" applyProtection="1">
      <alignment horizontal="center" vertical="top" wrapText="1"/>
      <protection locked="0"/>
    </xf>
    <xf numFmtId="0" fontId="69" fillId="9" borderId="53" xfId="0" applyFont="1" applyFill="1" applyBorder="1" applyAlignment="1" applyProtection="1">
      <alignment horizontal="center" vertical="center"/>
      <protection locked="0"/>
    </xf>
    <xf numFmtId="0" fontId="70" fillId="9" borderId="69" xfId="0" applyFont="1" applyFill="1" applyBorder="1" applyAlignment="1" applyProtection="1">
      <alignment horizontal="center" vertical="center"/>
      <protection locked="0"/>
    </xf>
    <xf numFmtId="0" fontId="67" fillId="10" borderId="7" xfId="0" applyFont="1" applyFill="1" applyBorder="1" applyAlignment="1" applyProtection="1">
      <alignment horizontal="center" vertical="center" wrapText="1"/>
      <protection locked="0"/>
    </xf>
    <xf numFmtId="0" fontId="67" fillId="10" borderId="31" xfId="0" applyFont="1" applyFill="1" applyBorder="1" applyAlignment="1" applyProtection="1">
      <alignment horizontal="center" vertical="center" wrapText="1"/>
      <protection locked="0"/>
    </xf>
    <xf numFmtId="0" fontId="67" fillId="10" borderId="33" xfId="0" applyFont="1" applyFill="1" applyBorder="1" applyAlignment="1" applyProtection="1">
      <alignment horizontal="center" vertical="center" wrapText="1"/>
      <protection locked="0"/>
    </xf>
    <xf numFmtId="0" fontId="70" fillId="9" borderId="33" xfId="0" applyFont="1" applyFill="1" applyBorder="1" applyAlignment="1" applyProtection="1">
      <alignment horizontal="center" vertical="center"/>
      <protection locked="0"/>
    </xf>
    <xf numFmtId="0" fontId="18" fillId="9" borderId="27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 applyProtection="1">
      <alignment horizontal="center" vertical="center"/>
      <protection locked="0"/>
    </xf>
    <xf numFmtId="176" fontId="72" fillId="5" borderId="11" xfId="0" applyNumberFormat="1" applyFont="1" applyFill="1" applyBorder="1" applyAlignment="1" applyProtection="1">
      <alignment vertical="center"/>
      <protection locked="0"/>
    </xf>
    <xf numFmtId="176" fontId="65" fillId="5" borderId="11" xfId="0" applyNumberFormat="1" applyFont="1" applyFill="1" applyBorder="1" applyAlignment="1" applyProtection="1">
      <alignment vertical="center"/>
      <protection locked="0"/>
    </xf>
    <xf numFmtId="0" fontId="60" fillId="5" borderId="70" xfId="0" applyFont="1" applyFill="1" applyBorder="1" applyAlignment="1" applyProtection="1">
      <alignment horizontal="center" vertical="center"/>
      <protection locked="0"/>
    </xf>
    <xf numFmtId="0" fontId="60" fillId="5" borderId="9" xfId="0" applyFont="1" applyFill="1" applyBorder="1" applyAlignment="1" applyProtection="1">
      <alignment horizontal="center" vertical="center"/>
      <protection locked="0"/>
    </xf>
    <xf numFmtId="0" fontId="0" fillId="6" borderId="71" xfId="0" applyFill="1" applyBorder="1" applyAlignment="1" applyProtection="1">
      <alignment horizontal="center" vertical="center"/>
      <protection locked="0"/>
    </xf>
    <xf numFmtId="176" fontId="0" fillId="6" borderId="72" xfId="0" applyNumberFormat="1" applyFill="1" applyBorder="1" applyAlignment="1" applyProtection="1">
      <alignment horizontal="right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66" fillId="9" borderId="42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176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69" fillId="9" borderId="31" xfId="0" applyFont="1" applyFill="1" applyBorder="1" applyAlignment="1" applyProtection="1">
      <alignment horizontal="center" vertical="center"/>
      <protection locked="0"/>
    </xf>
    <xf numFmtId="0" fontId="73" fillId="9" borderId="7" xfId="0" applyFont="1" applyFill="1" applyBorder="1" applyAlignment="1" applyProtection="1">
      <alignment horizontal="center" vertical="center"/>
      <protection locked="0"/>
    </xf>
    <xf numFmtId="0" fontId="73" fillId="9" borderId="73" xfId="0" applyFont="1" applyFill="1" applyBorder="1" applyAlignment="1" applyProtection="1">
      <alignment horizontal="center" vertical="center"/>
      <protection locked="0"/>
    </xf>
    <xf numFmtId="0" fontId="73" fillId="9" borderId="74" xfId="0" applyFont="1" applyFill="1" applyBorder="1" applyAlignment="1" applyProtection="1">
      <alignment horizontal="center" vertical="center"/>
      <protection locked="0"/>
    </xf>
    <xf numFmtId="0" fontId="66" fillId="9" borderId="75" xfId="0" applyFont="1" applyFill="1" applyBorder="1" applyAlignment="1" applyProtection="1">
      <alignment horizontal="center" vertical="center"/>
      <protection locked="0"/>
    </xf>
    <xf numFmtId="0" fontId="0" fillId="4" borderId="50" xfId="0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horizontal="center" vertical="center"/>
    </xf>
    <xf numFmtId="0" fontId="0" fillId="5" borderId="44" xfId="0" applyFill="1" applyBorder="1" applyAlignment="1" applyProtection="1">
      <alignment horizontal="center" vertical="center"/>
    </xf>
    <xf numFmtId="0" fontId="20" fillId="5" borderId="41" xfId="0" applyFont="1" applyFill="1" applyBorder="1" applyAlignment="1" applyProtection="1">
      <alignment horizontal="center" vertical="center" wrapText="1"/>
    </xf>
    <xf numFmtId="0" fontId="0" fillId="5" borderId="41" xfId="0" applyFill="1" applyBorder="1" applyAlignment="1" applyProtection="1">
      <alignment horizontal="center" vertical="center"/>
    </xf>
    <xf numFmtId="0" fontId="20" fillId="5" borderId="45" xfId="0" applyFont="1" applyFill="1" applyBorder="1" applyAlignment="1" applyProtection="1">
      <alignment horizontal="center" vertical="center" wrapText="1"/>
    </xf>
    <xf numFmtId="0" fontId="0" fillId="5" borderId="41" xfId="0" applyFill="1" applyBorder="1" applyAlignment="1" applyProtection="1">
      <alignment horizontal="center" vertical="center" wrapText="1"/>
    </xf>
    <xf numFmtId="0" fontId="0" fillId="5" borderId="45" xfId="0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32" fillId="4" borderId="48" xfId="0" applyFont="1" applyFill="1" applyBorder="1" applyAlignment="1" applyProtection="1">
      <alignment horizontal="center" vertical="center"/>
    </xf>
    <xf numFmtId="0" fontId="4" fillId="4" borderId="48" xfId="0" applyFont="1" applyFill="1" applyBorder="1" applyAlignment="1" applyProtection="1">
      <alignment horizontal="center" vertical="center"/>
    </xf>
    <xf numFmtId="0" fontId="49" fillId="4" borderId="48" xfId="0" applyFont="1" applyFill="1" applyBorder="1" applyAlignment="1" applyProtection="1">
      <alignment horizontal="center" vertical="center"/>
    </xf>
    <xf numFmtId="0" fontId="24" fillId="4" borderId="31" xfId="0" applyFont="1" applyFill="1" applyBorder="1" applyAlignment="1" applyProtection="1">
      <alignment vertical="center"/>
    </xf>
    <xf numFmtId="0" fontId="0" fillId="4" borderId="31" xfId="0" applyFill="1" applyBorder="1" applyAlignment="1" applyProtection="1">
      <alignment vertical="center"/>
    </xf>
    <xf numFmtId="0" fontId="22" fillId="6" borderId="31" xfId="0" applyFont="1" applyFill="1" applyBorder="1" applyAlignment="1" applyProtection="1">
      <alignment horizontal="center" vertical="center"/>
    </xf>
    <xf numFmtId="0" fontId="23" fillId="6" borderId="31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74" fillId="0" borderId="12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76" fillId="0" borderId="0" xfId="0" applyFont="1" applyFill="1" applyBorder="1" applyAlignment="1">
      <alignment horizontal="right" vertical="center"/>
    </xf>
    <xf numFmtId="0" fontId="76" fillId="0" borderId="0" xfId="0" applyFont="1" applyBorder="1" applyAlignment="1">
      <alignment horizontal="right" vertical="center"/>
    </xf>
    <xf numFmtId="0" fontId="76" fillId="0" borderId="4" xfId="0" applyFont="1" applyBorder="1" applyAlignment="1">
      <alignment horizontal="right" vertical="center"/>
    </xf>
    <xf numFmtId="0" fontId="0" fillId="2" borderId="71" xfId="0" applyFill="1" applyBorder="1">
      <alignment vertical="center"/>
    </xf>
    <xf numFmtId="0" fontId="0" fillId="2" borderId="76" xfId="0" applyFill="1" applyBorder="1">
      <alignment vertical="center"/>
    </xf>
    <xf numFmtId="0" fontId="0" fillId="0" borderId="77" xfId="0" applyFill="1" applyBorder="1" applyAlignment="1">
      <alignment horizontal="center" vertical="center"/>
    </xf>
    <xf numFmtId="0" fontId="0" fillId="0" borderId="71" xfId="0" applyFill="1" applyBorder="1" applyAlignment="1">
      <alignment horizontal="left" vertical="center"/>
    </xf>
    <xf numFmtId="0" fontId="0" fillId="0" borderId="78" xfId="0" applyFill="1" applyBorder="1" applyAlignment="1">
      <alignment horizontal="left" vertical="center"/>
    </xf>
    <xf numFmtId="0" fontId="0" fillId="0" borderId="76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39" fillId="0" borderId="76" xfId="0" applyFont="1" applyFill="1" applyBorder="1" applyAlignment="1">
      <alignment horizontal="right" vertical="center"/>
    </xf>
    <xf numFmtId="0" fontId="39" fillId="0" borderId="76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/>
    </xf>
    <xf numFmtId="0" fontId="1" fillId="0" borderId="39" xfId="0" applyFont="1" applyFill="1" applyBorder="1">
      <alignment vertical="center"/>
    </xf>
    <xf numFmtId="0" fontId="1" fillId="0" borderId="65" xfId="0" applyFont="1" applyFill="1" applyBorder="1" applyAlignment="1">
      <alignment horizontal="center" vertical="center"/>
    </xf>
    <xf numFmtId="0" fontId="61" fillId="7" borderId="52" xfId="0" applyFont="1" applyFill="1" applyBorder="1" applyAlignment="1">
      <alignment horizontal="center" vertical="top" wrapText="1"/>
    </xf>
    <xf numFmtId="0" fontId="1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wrapText="1"/>
    </xf>
    <xf numFmtId="0" fontId="4" fillId="0" borderId="57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>
      <alignment vertical="center"/>
    </xf>
    <xf numFmtId="0" fontId="11" fillId="0" borderId="27" xfId="0" applyFont="1" applyFill="1" applyBorder="1" applyAlignment="1">
      <alignment horizontal="center" vertical="center" wrapText="1"/>
    </xf>
    <xf numFmtId="0" fontId="0" fillId="0" borderId="44" xfId="0" applyFill="1" applyBorder="1">
      <alignment vertical="center"/>
    </xf>
    <xf numFmtId="0" fontId="0" fillId="0" borderId="45" xfId="0" applyFill="1" applyBorder="1">
      <alignment vertical="center"/>
    </xf>
    <xf numFmtId="0" fontId="11" fillId="0" borderId="8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62" fillId="7" borderId="8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39" fillId="0" borderId="17" xfId="0" applyFont="1" applyFill="1" applyBorder="1" applyAlignment="1">
      <alignment horizontal="right" vertical="center"/>
    </xf>
    <xf numFmtId="0" fontId="0" fillId="0" borderId="86" xfId="0" applyFill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top" wrapText="1"/>
    </xf>
    <xf numFmtId="0" fontId="0" fillId="0" borderId="74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Fill="1" applyBorder="1">
      <alignment vertical="center"/>
    </xf>
    <xf numFmtId="0" fontId="0" fillId="0" borderId="0" xfId="0" applyFill="1" applyBorder="1" applyAlignment="1">
      <alignment horizontal="right"/>
    </xf>
    <xf numFmtId="0" fontId="1" fillId="0" borderId="67" xfId="0" applyFont="1" applyFill="1" applyBorder="1" applyAlignment="1"/>
    <xf numFmtId="0" fontId="28" fillId="7" borderId="54" xfId="0" applyFont="1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7" borderId="90" xfId="0" applyFill="1" applyBorder="1" applyAlignment="1">
      <alignment horizontal="center" vertical="center"/>
    </xf>
    <xf numFmtId="0" fontId="39" fillId="0" borderId="22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0" fillId="7" borderId="9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70" fillId="12" borderId="33" xfId="0" applyFont="1" applyFill="1" applyBorder="1" applyAlignment="1" applyProtection="1">
      <alignment horizontal="center" vertical="center"/>
      <protection locked="0"/>
    </xf>
    <xf numFmtId="0" fontId="70" fillId="12" borderId="75" xfId="0" applyFont="1" applyFill="1" applyBorder="1" applyAlignment="1" applyProtection="1">
      <alignment horizontal="center" vertical="center"/>
      <protection locked="0"/>
    </xf>
    <xf numFmtId="0" fontId="70" fillId="12" borderId="95" xfId="0" applyFont="1" applyFill="1" applyBorder="1" applyAlignment="1" applyProtection="1">
      <alignment horizontal="center" vertical="center"/>
      <protection locked="0"/>
    </xf>
    <xf numFmtId="0" fontId="69" fillId="12" borderId="31" xfId="0" applyFont="1" applyFill="1" applyBorder="1" applyAlignment="1" applyProtection="1">
      <alignment horizontal="center" vertical="center"/>
      <protection locked="0"/>
    </xf>
    <xf numFmtId="0" fontId="69" fillId="12" borderId="54" xfId="0" applyFont="1" applyFill="1" applyBorder="1" applyAlignment="1" applyProtection="1">
      <alignment horizontal="center" vertical="center"/>
      <protection locked="0"/>
    </xf>
    <xf numFmtId="0" fontId="69" fillId="12" borderId="64" xfId="0" applyFont="1" applyFill="1" applyBorder="1" applyAlignment="1" applyProtection="1">
      <alignment horizontal="center" vertical="center"/>
      <protection locked="0"/>
    </xf>
    <xf numFmtId="0" fontId="73" fillId="12" borderId="7" xfId="0" applyFont="1" applyFill="1" applyBorder="1" applyAlignment="1" applyProtection="1">
      <alignment horizontal="center" vertical="center"/>
      <protection locked="0"/>
    </xf>
    <xf numFmtId="0" fontId="73" fillId="12" borderId="96" xfId="0" applyFont="1" applyFill="1" applyBorder="1" applyAlignment="1" applyProtection="1">
      <alignment horizontal="center" vertical="center"/>
      <protection locked="0"/>
    </xf>
    <xf numFmtId="0" fontId="0" fillId="13" borderId="33" xfId="0" applyFill="1" applyBorder="1" applyAlignment="1" applyProtection="1">
      <alignment horizontal="center" vertical="center"/>
    </xf>
    <xf numFmtId="0" fontId="0" fillId="13" borderId="97" xfId="0" applyFill="1" applyBorder="1" applyAlignment="1" applyProtection="1">
      <alignment horizontal="center" vertical="center"/>
    </xf>
    <xf numFmtId="0" fontId="0" fillId="13" borderId="44" xfId="0" applyFill="1" applyBorder="1" applyAlignment="1" applyProtection="1">
      <alignment horizontal="center" vertical="center"/>
    </xf>
    <xf numFmtId="0" fontId="0" fillId="13" borderId="41" xfId="0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/>
      <protection locked="0"/>
    </xf>
    <xf numFmtId="176" fontId="2" fillId="7" borderId="34" xfId="0" applyNumberFormat="1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176" fontId="2" fillId="7" borderId="11" xfId="0" applyNumberFormat="1" applyFont="1" applyFill="1" applyBorder="1" applyAlignment="1" applyProtection="1">
      <alignment horizontal="center" vertical="center"/>
      <protection locked="0"/>
    </xf>
    <xf numFmtId="176" fontId="2" fillId="7" borderId="22" xfId="0" applyNumberFormat="1" applyFont="1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7" borderId="98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23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8" borderId="0" xfId="0" applyFill="1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99" xfId="0" applyBorder="1" applyProtection="1">
      <alignment vertical="center"/>
      <protection locked="0"/>
    </xf>
    <xf numFmtId="0" fontId="0" fillId="12" borderId="7" xfId="0" applyFill="1" applyBorder="1" applyAlignment="1" applyProtection="1">
      <alignment horizontal="center" vertical="top" wrapText="1"/>
    </xf>
    <xf numFmtId="0" fontId="0" fillId="12" borderId="31" xfId="0" applyFill="1" applyBorder="1" applyAlignment="1" applyProtection="1">
      <alignment horizontal="center" vertical="top" wrapText="1"/>
    </xf>
    <xf numFmtId="0" fontId="0" fillId="12" borderId="33" xfId="0" applyFill="1" applyBorder="1" applyAlignment="1" applyProtection="1">
      <alignment horizontal="center" vertical="top" wrapText="1"/>
    </xf>
    <xf numFmtId="0" fontId="0" fillId="12" borderId="96" xfId="0" applyFill="1" applyBorder="1" applyAlignment="1" applyProtection="1">
      <alignment horizontal="center" vertical="top" wrapText="1"/>
    </xf>
    <xf numFmtId="0" fontId="0" fillId="12" borderId="54" xfId="0" applyFill="1" applyBorder="1" applyAlignment="1" applyProtection="1">
      <alignment horizontal="center" vertical="top" wrapText="1"/>
    </xf>
    <xf numFmtId="0" fontId="0" fillId="12" borderId="75" xfId="0" applyFill="1" applyBorder="1" applyAlignment="1" applyProtection="1">
      <alignment horizontal="center" vertical="top" wrapText="1"/>
    </xf>
    <xf numFmtId="0" fontId="0" fillId="14" borderId="0" xfId="0" applyFill="1" applyBorder="1" applyAlignment="1" applyProtection="1">
      <alignment horizontal="center" vertical="center" wrapText="1"/>
    </xf>
    <xf numFmtId="0" fontId="0" fillId="14" borderId="0" xfId="0" applyFill="1" applyBorder="1" applyAlignment="1" applyProtection="1">
      <alignment horizontal="center" vertical="center"/>
    </xf>
    <xf numFmtId="0" fontId="11" fillId="14" borderId="0" xfId="0" applyFont="1" applyFill="1" applyBorder="1" applyAlignment="1" applyProtection="1">
      <alignment horizontal="center" vertical="center" wrapText="1"/>
    </xf>
    <xf numFmtId="0" fontId="0" fillId="2" borderId="100" xfId="0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alignment vertical="center"/>
      <protection locked="0"/>
    </xf>
    <xf numFmtId="0" fontId="80" fillId="2" borderId="0" xfId="0" applyFont="1" applyFill="1" applyAlignment="1" applyProtection="1">
      <alignment horizontal="center" vertical="center"/>
      <protection locked="0"/>
    </xf>
    <xf numFmtId="176" fontId="0" fillId="15" borderId="101" xfId="0" applyNumberFormat="1" applyFill="1" applyBorder="1" applyAlignment="1" applyProtection="1">
      <alignment horizontal="center" vertical="center"/>
      <protection locked="0"/>
    </xf>
    <xf numFmtId="176" fontId="0" fillId="15" borderId="93" xfId="0" applyNumberFormat="1" applyFill="1" applyBorder="1" applyAlignment="1" applyProtection="1">
      <alignment horizontal="center" vertical="center"/>
      <protection locked="0"/>
    </xf>
    <xf numFmtId="0" fontId="0" fillId="15" borderId="93" xfId="0" applyFill="1" applyBorder="1" applyAlignment="1" applyProtection="1">
      <alignment horizontal="center" vertical="center"/>
      <protection locked="0"/>
    </xf>
    <xf numFmtId="0" fontId="0" fillId="15" borderId="100" xfId="0" applyFill="1" applyBorder="1" applyAlignment="1" applyProtection="1">
      <alignment horizontal="center" vertical="center" wrapText="1"/>
      <protection locked="0"/>
    </xf>
    <xf numFmtId="0" fontId="0" fillId="16" borderId="100" xfId="0" applyFill="1" applyBorder="1" applyAlignment="1" applyProtection="1">
      <alignment horizontal="center" vertical="center" wrapText="1"/>
      <protection locked="0"/>
    </xf>
    <xf numFmtId="0" fontId="0" fillId="16" borderId="102" xfId="0" applyFill="1" applyBorder="1" applyAlignment="1" applyProtection="1">
      <alignment horizontal="center" vertical="center"/>
      <protection locked="0"/>
    </xf>
    <xf numFmtId="0" fontId="0" fillId="16" borderId="103" xfId="0" applyFill="1" applyBorder="1" applyAlignment="1" applyProtection="1">
      <alignment horizontal="center" vertical="center"/>
      <protection locked="0"/>
    </xf>
    <xf numFmtId="0" fontId="0" fillId="17" borderId="100" xfId="0" applyFill="1" applyBorder="1" applyAlignment="1" applyProtection="1">
      <alignment horizontal="center" vertical="center" wrapText="1"/>
      <protection locked="0"/>
    </xf>
    <xf numFmtId="0" fontId="0" fillId="17" borderId="102" xfId="0" applyFill="1" applyBorder="1" applyAlignment="1" applyProtection="1">
      <alignment horizontal="center" vertical="center"/>
      <protection locked="0"/>
    </xf>
    <xf numFmtId="0" fontId="0" fillId="17" borderId="103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vertical="center"/>
      <protection locked="0"/>
    </xf>
    <xf numFmtId="0" fontId="0" fillId="6" borderId="14" xfId="0" applyFill="1" applyBorder="1" applyAlignment="1" applyProtection="1">
      <alignment horizontal="right" vertical="center"/>
      <protection locked="0"/>
    </xf>
    <xf numFmtId="0" fontId="20" fillId="2" borderId="10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23" fillId="0" borderId="12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right" vertical="center"/>
    </xf>
    <xf numFmtId="0" fontId="89" fillId="0" borderId="0" xfId="0" applyFont="1" applyBorder="1" applyAlignment="1">
      <alignment horizontal="right" vertical="center"/>
    </xf>
    <xf numFmtId="0" fontId="89" fillId="0" borderId="4" xfId="0" applyFont="1" applyBorder="1" applyAlignment="1">
      <alignment horizontal="right" vertical="center"/>
    </xf>
    <xf numFmtId="0" fontId="69" fillId="20" borderId="31" xfId="0" applyFont="1" applyFill="1" applyBorder="1" applyAlignment="1" applyProtection="1">
      <alignment horizontal="center" vertical="center"/>
      <protection locked="0"/>
    </xf>
    <xf numFmtId="0" fontId="70" fillId="20" borderId="33" xfId="0" applyFont="1" applyFill="1" applyBorder="1" applyAlignment="1" applyProtection="1">
      <alignment horizontal="center" vertical="center"/>
      <protection locked="0"/>
    </xf>
    <xf numFmtId="0" fontId="73" fillId="0" borderId="7" xfId="0" applyFont="1" applyFill="1" applyBorder="1" applyAlignment="1" applyProtection="1">
      <alignment horizontal="center" vertical="center"/>
      <protection locked="0"/>
    </xf>
    <xf numFmtId="0" fontId="0" fillId="21" borderId="11" xfId="0" applyFill="1" applyBorder="1" applyProtection="1">
      <alignment vertical="center"/>
      <protection locked="0"/>
    </xf>
    <xf numFmtId="0" fontId="0" fillId="21" borderId="10" xfId="0" applyFill="1" applyBorder="1" applyProtection="1">
      <alignment vertical="center"/>
      <protection locked="0"/>
    </xf>
    <xf numFmtId="0" fontId="39" fillId="21" borderId="11" xfId="0" applyFont="1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5" borderId="35" xfId="0" applyFont="1" applyFill="1" applyBorder="1" applyProtection="1">
      <alignment vertical="center"/>
      <protection locked="0"/>
    </xf>
    <xf numFmtId="0" fontId="1" fillId="5" borderId="10" xfId="0" applyFont="1" applyFill="1" applyBorder="1" applyProtection="1">
      <alignment vertical="center"/>
      <protection locked="0"/>
    </xf>
    <xf numFmtId="176" fontId="1" fillId="0" borderId="11" xfId="0" applyNumberFormat="1" applyFont="1" applyBorder="1" applyAlignment="1" applyProtection="1">
      <alignment horizontal="center" vertical="center"/>
      <protection locked="0"/>
    </xf>
    <xf numFmtId="0" fontId="0" fillId="17" borderId="58" xfId="0" applyFill="1" applyBorder="1" applyAlignment="1" applyProtection="1">
      <alignment horizontal="center" vertical="center" wrapText="1"/>
      <protection locked="0"/>
    </xf>
    <xf numFmtId="0" fontId="0" fillId="17" borderId="100" xfId="0" applyFill="1" applyBorder="1" applyAlignment="1" applyProtection="1">
      <alignment horizontal="center" vertical="center" wrapText="1"/>
      <protection locked="0"/>
    </xf>
    <xf numFmtId="0" fontId="0" fillId="2" borderId="58" xfId="0" applyFill="1" applyBorder="1" applyAlignment="1" applyProtection="1">
      <alignment horizontal="center" vertical="center" wrapText="1"/>
      <protection locked="0"/>
    </xf>
    <xf numFmtId="0" fontId="0" fillId="2" borderId="100" xfId="0" applyFill="1" applyBorder="1" applyAlignment="1" applyProtection="1">
      <alignment horizontal="center" vertical="center" wrapText="1"/>
      <protection locked="0"/>
    </xf>
    <xf numFmtId="0" fontId="11" fillId="5" borderId="96" xfId="0" applyFont="1" applyFill="1" applyBorder="1" applyAlignment="1" applyProtection="1">
      <alignment horizontal="center" vertical="center" wrapText="1"/>
      <protection locked="0"/>
    </xf>
    <xf numFmtId="0" fontId="11" fillId="5" borderId="75" xfId="0" applyFont="1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41" xfId="0" applyFill="1" applyBorder="1" applyAlignment="1" applyProtection="1">
      <alignment horizontal="center" vertical="center"/>
      <protection locked="0"/>
    </xf>
    <xf numFmtId="0" fontId="0" fillId="5" borderId="106" xfId="0" applyFill="1" applyBorder="1" applyAlignment="1" applyProtection="1">
      <alignment horizontal="center" vertical="center"/>
      <protection locked="0"/>
    </xf>
    <xf numFmtId="0" fontId="0" fillId="5" borderId="42" xfId="0" applyFill="1" applyBorder="1" applyAlignment="1" applyProtection="1">
      <alignment horizontal="center" vertical="center"/>
      <protection locked="0"/>
    </xf>
    <xf numFmtId="0" fontId="0" fillId="5" borderId="106" xfId="0" applyFill="1" applyBorder="1" applyAlignment="1" applyProtection="1">
      <alignment horizontal="center" vertical="center" wrapText="1"/>
      <protection locked="0"/>
    </xf>
    <xf numFmtId="0" fontId="0" fillId="5" borderId="42" xfId="0" applyFill="1" applyBorder="1" applyAlignment="1" applyProtection="1">
      <alignment horizontal="center" vertical="center" wrapText="1"/>
      <protection locked="0"/>
    </xf>
    <xf numFmtId="0" fontId="0" fillId="15" borderId="58" xfId="0" applyFill="1" applyBorder="1" applyAlignment="1" applyProtection="1">
      <alignment horizontal="center" vertical="center" wrapText="1"/>
      <protection locked="0"/>
    </xf>
    <xf numFmtId="0" fontId="0" fillId="15" borderId="100" xfId="0" applyFill="1" applyBorder="1" applyAlignment="1" applyProtection="1">
      <alignment horizontal="center" vertical="center" wrapText="1"/>
      <protection locked="0"/>
    </xf>
    <xf numFmtId="0" fontId="0" fillId="16" borderId="58" xfId="0" applyFill="1" applyBorder="1" applyAlignment="1" applyProtection="1">
      <alignment horizontal="center" vertical="center" wrapText="1"/>
      <protection locked="0"/>
    </xf>
    <xf numFmtId="0" fontId="0" fillId="16" borderId="100" xfId="0" applyFill="1" applyBorder="1" applyAlignment="1" applyProtection="1">
      <alignment horizontal="center" vertical="center" wrapText="1"/>
      <protection locked="0"/>
    </xf>
    <xf numFmtId="0" fontId="11" fillId="4" borderId="73" xfId="0" applyFont="1" applyFill="1" applyBorder="1" applyAlignment="1" applyProtection="1">
      <alignment horizontal="center" vertical="center" wrapText="1"/>
      <protection locked="0"/>
    </xf>
    <xf numFmtId="0" fontId="11" fillId="4" borderId="53" xfId="0" applyFont="1" applyFill="1" applyBorder="1" applyAlignment="1" applyProtection="1">
      <alignment horizontal="center" vertical="center" wrapText="1"/>
      <protection locked="0"/>
    </xf>
    <xf numFmtId="0" fontId="11" fillId="0" borderId="84" xfId="0" applyFont="1" applyBorder="1" applyAlignment="1" applyProtection="1">
      <alignment horizontal="center" vertical="center" wrapText="1"/>
      <protection locked="0"/>
    </xf>
    <xf numFmtId="0" fontId="21" fillId="4" borderId="7" xfId="0" applyFont="1" applyFill="1" applyBorder="1" applyAlignment="1" applyProtection="1">
      <alignment horizontal="center" vertical="center"/>
      <protection locked="0"/>
    </xf>
    <xf numFmtId="0" fontId="21" fillId="4" borderId="31" xfId="0" applyFont="1" applyFill="1" applyBorder="1" applyAlignment="1" applyProtection="1">
      <alignment horizontal="center" vertical="center"/>
      <protection locked="0"/>
    </xf>
    <xf numFmtId="0" fontId="21" fillId="0" borderId="48" xfId="0" applyFont="1" applyBorder="1" applyAlignment="1" applyProtection="1">
      <alignment horizontal="center" vertical="center"/>
      <protection locked="0"/>
    </xf>
    <xf numFmtId="0" fontId="21" fillId="4" borderId="32" xfId="0" applyFont="1" applyFill="1" applyBorder="1" applyAlignment="1" applyProtection="1">
      <alignment horizontal="center" vertical="center"/>
      <protection locked="0"/>
    </xf>
    <xf numFmtId="0" fontId="21" fillId="4" borderId="52" xfId="0" applyFont="1" applyFill="1" applyBorder="1" applyAlignment="1" applyProtection="1">
      <alignment horizontal="center" vertical="center"/>
      <protection locked="0"/>
    </xf>
    <xf numFmtId="0" fontId="21" fillId="0" borderId="49" xfId="0" applyFont="1" applyBorder="1" applyAlignment="1" applyProtection="1">
      <alignment horizontal="center" vertical="center"/>
      <protection locked="0"/>
    </xf>
    <xf numFmtId="0" fontId="4" fillId="4" borderId="73" xfId="0" applyFont="1" applyFill="1" applyBorder="1" applyAlignment="1" applyProtection="1">
      <alignment horizontal="center" vertical="center" wrapText="1"/>
      <protection locked="0"/>
    </xf>
    <xf numFmtId="0" fontId="4" fillId="4" borderId="53" xfId="0" applyFont="1" applyFill="1" applyBorder="1" applyAlignment="1" applyProtection="1">
      <alignment horizontal="center" vertical="center" wrapText="1"/>
      <protection locked="0"/>
    </xf>
    <xf numFmtId="0" fontId="0" fillId="0" borderId="84" xfId="0" applyBorder="1" applyAlignment="1" applyProtection="1">
      <alignment horizontal="center" vertical="center" wrapText="1"/>
      <protection locked="0"/>
    </xf>
    <xf numFmtId="0" fontId="11" fillId="5" borderId="7" xfId="0" applyFont="1" applyFill="1" applyBorder="1" applyAlignment="1" applyProtection="1">
      <alignment horizontal="center" vertical="center" wrapText="1"/>
      <protection locked="0"/>
    </xf>
    <xf numFmtId="0" fontId="11" fillId="5" borderId="33" xfId="0" applyFont="1" applyFill="1" applyBorder="1" applyAlignment="1" applyProtection="1">
      <alignment horizontal="center" vertical="center" wrapText="1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104" xfId="0" applyFill="1" applyBorder="1" applyAlignment="1" applyProtection="1">
      <alignment horizontal="center" vertical="center"/>
      <protection locked="0"/>
    </xf>
    <xf numFmtId="0" fontId="24" fillId="4" borderId="31" xfId="0" applyFont="1" applyFill="1" applyBorder="1" applyAlignment="1" applyProtection="1">
      <alignment vertical="center"/>
      <protection locked="0"/>
    </xf>
    <xf numFmtId="0" fontId="21" fillId="4" borderId="6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4" borderId="26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18" borderId="73" xfId="0" applyFill="1" applyBorder="1" applyAlignment="1" applyProtection="1">
      <alignment horizontal="center" vertical="center"/>
      <protection locked="0"/>
    </xf>
    <xf numFmtId="0" fontId="0" fillId="18" borderId="96" xfId="0" applyFill="1" applyBorder="1" applyAlignment="1" applyProtection="1">
      <alignment horizontal="center" vertical="center"/>
      <protection locked="0"/>
    </xf>
    <xf numFmtId="0" fontId="0" fillId="3" borderId="73" xfId="0" applyFill="1" applyBorder="1" applyAlignment="1" applyProtection="1">
      <alignment horizontal="center" vertical="center"/>
      <protection locked="0"/>
    </xf>
    <xf numFmtId="0" fontId="0" fillId="3" borderId="96" xfId="0" applyFill="1" applyBorder="1" applyAlignment="1" applyProtection="1">
      <alignment horizontal="center" vertical="center"/>
      <protection locked="0"/>
    </xf>
    <xf numFmtId="0" fontId="0" fillId="18" borderId="84" xfId="0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3" borderId="84" xfId="0" applyFill="1" applyBorder="1" applyAlignment="1" applyProtection="1">
      <alignment horizontal="center" vertical="center"/>
      <protection locked="0"/>
    </xf>
    <xf numFmtId="0" fontId="4" fillId="5" borderId="105" xfId="0" applyFont="1" applyFill="1" applyBorder="1" applyAlignment="1" applyProtection="1">
      <alignment horizontal="center" vertical="center" wrapText="1"/>
      <protection locked="0"/>
    </xf>
    <xf numFmtId="0" fontId="4" fillId="5" borderId="40" xfId="0" applyFont="1" applyFill="1" applyBorder="1" applyAlignment="1" applyProtection="1">
      <alignment horizontal="center" vertical="center" wrapText="1"/>
      <protection locked="0"/>
    </xf>
    <xf numFmtId="0" fontId="4" fillId="9" borderId="105" xfId="0" applyFont="1" applyFill="1" applyBorder="1" applyAlignment="1" applyProtection="1">
      <alignment horizontal="center" vertical="center" wrapText="1"/>
      <protection locked="0"/>
    </xf>
    <xf numFmtId="0" fontId="4" fillId="9" borderId="40" xfId="0" applyFont="1" applyFill="1" applyBorder="1" applyAlignment="1" applyProtection="1">
      <alignment horizontal="center" vertical="center" wrapText="1"/>
      <protection locked="0"/>
    </xf>
    <xf numFmtId="0" fontId="0" fillId="18" borderId="89" xfId="0" applyFill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0" fillId="19" borderId="108" xfId="0" applyFill="1" applyBorder="1" applyAlignment="1" applyProtection="1">
      <alignment horizontal="center" vertical="center" wrapText="1"/>
      <protection locked="0"/>
    </xf>
    <xf numFmtId="0" fontId="0" fillId="19" borderId="109" xfId="0" applyFill="1" applyBorder="1" applyAlignment="1" applyProtection="1">
      <alignment horizontal="center" vertical="center" wrapText="1"/>
      <protection locked="0"/>
    </xf>
    <xf numFmtId="0" fontId="0" fillId="3" borderId="89" xfId="0" applyFill="1" applyBorder="1" applyAlignment="1" applyProtection="1">
      <alignment horizontal="center" vertical="center" wrapText="1"/>
      <protection locked="0"/>
    </xf>
    <xf numFmtId="0" fontId="24" fillId="4" borderId="31" xfId="0" applyFont="1" applyFill="1" applyBorder="1" applyAlignment="1" applyProtection="1">
      <alignment vertical="center"/>
    </xf>
    <xf numFmtId="0" fontId="22" fillId="9" borderId="107" xfId="0" applyFont="1" applyFill="1" applyBorder="1" applyAlignment="1" applyProtection="1">
      <alignment horizontal="center" vertical="center"/>
      <protection locked="0"/>
    </xf>
    <xf numFmtId="0" fontId="22" fillId="9" borderId="74" xfId="0" applyFont="1" applyFill="1" applyBorder="1" applyAlignment="1" applyProtection="1">
      <alignment horizontal="center" vertical="center"/>
      <protection locked="0"/>
    </xf>
    <xf numFmtId="0" fontId="22" fillId="9" borderId="32" xfId="0" applyFont="1" applyFill="1" applyBorder="1" applyAlignment="1" applyProtection="1">
      <alignment horizontal="center" vertical="center"/>
      <protection locked="0"/>
    </xf>
    <xf numFmtId="0" fontId="22" fillId="9" borderId="104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0" fillId="5" borderId="41" xfId="0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14" fillId="3" borderId="28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5" borderId="107" xfId="0" applyFill="1" applyBorder="1" applyAlignment="1" applyProtection="1">
      <alignment horizontal="center" vertical="center"/>
      <protection locked="0"/>
    </xf>
    <xf numFmtId="0" fontId="0" fillId="5" borderId="74" xfId="0" applyFill="1" applyBorder="1" applyAlignment="1" applyProtection="1">
      <alignment horizontal="center" vertical="center"/>
      <protection locked="0"/>
    </xf>
    <xf numFmtId="0" fontId="0" fillId="17" borderId="112" xfId="0" applyFill="1" applyBorder="1" applyAlignment="1" applyProtection="1">
      <alignment horizontal="center" vertical="center" wrapText="1"/>
      <protection locked="0"/>
    </xf>
    <xf numFmtId="0" fontId="0" fillId="17" borderId="113" xfId="0" applyFill="1" applyBorder="1" applyAlignment="1">
      <alignment horizontal="center" vertical="center" wrapText="1"/>
    </xf>
    <xf numFmtId="0" fontId="0" fillId="17" borderId="114" xfId="0" applyFill="1" applyBorder="1" applyAlignment="1">
      <alignment horizontal="center" vertical="center" wrapText="1"/>
    </xf>
    <xf numFmtId="0" fontId="0" fillId="2" borderId="112" xfId="0" applyFill="1" applyBorder="1" applyAlignment="1" applyProtection="1">
      <alignment horizontal="center" vertical="center" wrapText="1"/>
      <protection locked="0"/>
    </xf>
    <xf numFmtId="0" fontId="0" fillId="0" borderId="113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16" borderId="112" xfId="0" applyFill="1" applyBorder="1" applyAlignment="1" applyProtection="1">
      <alignment horizontal="center" vertical="center" wrapText="1"/>
      <protection locked="0"/>
    </xf>
    <xf numFmtId="0" fontId="0" fillId="16" borderId="113" xfId="0" applyFill="1" applyBorder="1" applyAlignment="1">
      <alignment horizontal="center" vertical="center" wrapText="1"/>
    </xf>
    <xf numFmtId="0" fontId="0" fillId="16" borderId="114" xfId="0" applyFill="1" applyBorder="1" applyAlignment="1">
      <alignment horizontal="center" vertical="center" wrapText="1"/>
    </xf>
    <xf numFmtId="0" fontId="0" fillId="15" borderId="112" xfId="0" applyFill="1" applyBorder="1" applyAlignment="1" applyProtection="1">
      <alignment horizontal="center" vertical="center" wrapText="1"/>
      <protection locked="0"/>
    </xf>
    <xf numFmtId="0" fontId="0" fillId="15" borderId="113" xfId="0" applyFill="1" applyBorder="1" applyAlignment="1">
      <alignment horizontal="center" vertical="center" wrapText="1"/>
    </xf>
    <xf numFmtId="0" fontId="0" fillId="15" borderId="114" xfId="0" applyFill="1" applyBorder="1" applyAlignment="1">
      <alignment horizontal="center" vertical="center" wrapText="1"/>
    </xf>
    <xf numFmtId="0" fontId="66" fillId="9" borderId="6" xfId="0" applyFont="1" applyFill="1" applyBorder="1" applyAlignment="1" applyProtection="1">
      <alignment horizontal="center" vertical="center"/>
      <protection locked="0"/>
    </xf>
    <xf numFmtId="0" fontId="66" fillId="9" borderId="41" xfId="0" applyFont="1" applyFill="1" applyBorder="1" applyAlignment="1" applyProtection="1">
      <alignment horizontal="center" vertical="center"/>
      <protection locked="0"/>
    </xf>
    <xf numFmtId="0" fontId="66" fillId="9" borderId="106" xfId="0" applyFont="1" applyFill="1" applyBorder="1" applyAlignment="1" applyProtection="1">
      <alignment horizontal="center" vertical="center"/>
      <protection locked="0"/>
    </xf>
    <xf numFmtId="0" fontId="66" fillId="9" borderId="42" xfId="0" applyFont="1" applyFill="1" applyBorder="1" applyAlignment="1" applyProtection="1">
      <alignment horizontal="center" vertical="center"/>
      <protection locked="0"/>
    </xf>
    <xf numFmtId="0" fontId="67" fillId="9" borderId="6" xfId="0" applyFont="1" applyFill="1" applyBorder="1" applyAlignment="1" applyProtection="1">
      <alignment horizontal="center" vertical="center" wrapText="1"/>
      <protection locked="0"/>
    </xf>
    <xf numFmtId="0" fontId="67" fillId="9" borderId="41" xfId="0" applyFont="1" applyFill="1" applyBorder="1" applyAlignment="1" applyProtection="1">
      <alignment horizontal="center" vertical="center" wrapText="1"/>
      <protection locked="0"/>
    </xf>
    <xf numFmtId="0" fontId="66" fillId="9" borderId="32" xfId="0" applyFont="1" applyFill="1" applyBorder="1" applyAlignment="1" applyProtection="1">
      <alignment horizontal="center" vertical="center"/>
      <protection locked="0"/>
    </xf>
    <xf numFmtId="0" fontId="66" fillId="9" borderId="111" xfId="0" applyFont="1" applyFill="1" applyBorder="1" applyAlignment="1" applyProtection="1">
      <alignment horizontal="center" vertical="center"/>
      <protection locked="0"/>
    </xf>
    <xf numFmtId="0" fontId="66" fillId="9" borderId="104" xfId="0" applyFont="1" applyFill="1" applyBorder="1" applyAlignment="1" applyProtection="1">
      <alignment horizontal="center" vertical="center"/>
      <protection locked="0"/>
    </xf>
    <xf numFmtId="0" fontId="18" fillId="4" borderId="108" xfId="0" applyFont="1" applyFill="1" applyBorder="1" applyAlignment="1" applyProtection="1">
      <alignment horizontal="center" vertical="center"/>
      <protection locked="0"/>
    </xf>
    <xf numFmtId="0" fontId="18" fillId="4" borderId="109" xfId="0" applyFont="1" applyFill="1" applyBorder="1" applyAlignment="1" applyProtection="1">
      <alignment horizontal="center" vertical="center"/>
      <protection locked="0"/>
    </xf>
    <xf numFmtId="0" fontId="18" fillId="4" borderId="110" xfId="0" applyFont="1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>
      <alignment horizontal="center"/>
    </xf>
    <xf numFmtId="0" fontId="0" fillId="0" borderId="115" xfId="0" applyBorder="1" applyAlignment="1"/>
    <xf numFmtId="0" fontId="20" fillId="2" borderId="31" xfId="0" applyFont="1" applyFill="1" applyBorder="1" applyAlignment="1">
      <alignment vertical="center" wrapText="1"/>
    </xf>
    <xf numFmtId="0" fontId="20" fillId="2" borderId="31" xfId="0" applyFont="1" applyFill="1" applyBorder="1" applyAlignment="1">
      <alignment vertical="center"/>
    </xf>
    <xf numFmtId="0" fontId="20" fillId="2" borderId="52" xfId="0" applyFont="1" applyFill="1" applyBorder="1" applyAlignment="1">
      <alignment vertical="center" wrapText="1"/>
    </xf>
    <xf numFmtId="0" fontId="0" fillId="0" borderId="60" xfId="0" applyFill="1" applyBorder="1" applyAlignment="1">
      <alignment horizontal="center"/>
    </xf>
    <xf numFmtId="0" fontId="0" fillId="0" borderId="116" xfId="0" applyBorder="1" applyAlignment="1"/>
    <xf numFmtId="0" fontId="0" fillId="0" borderId="8" xfId="0" applyFill="1" applyBorder="1" applyAlignment="1">
      <alignment horizontal="center"/>
    </xf>
    <xf numFmtId="0" fontId="0" fillId="0" borderId="10" xfId="0" applyBorder="1" applyAlignment="1"/>
    <xf numFmtId="0" fontId="0" fillId="0" borderId="60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61" xfId="0" applyFill="1" applyBorder="1" applyAlignment="1">
      <alignment horizontal="right"/>
    </xf>
  </cellXfs>
  <cellStyles count="1">
    <cellStyle name="標準" xfId="0" builtinId="0"/>
  </cellStyles>
  <dxfs count="178"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219075</xdr:colOff>
      <xdr:row>1</xdr:row>
      <xdr:rowOff>0</xdr:rowOff>
    </xdr:from>
    <xdr:to>
      <xdr:col>61</xdr:col>
      <xdr:colOff>165100</xdr:colOff>
      <xdr:row>5</xdr:row>
      <xdr:rowOff>206375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9058275" y="200025"/>
          <a:ext cx="3181350" cy="9810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各クラス速報印刷ボタン</a:t>
          </a:r>
        </a:p>
      </xdr:txBody>
    </xdr:sp>
    <xdr:clientData/>
  </xdr:twoCellAnchor>
  <xdr:twoCellAnchor editAs="oneCell">
    <xdr:from>
      <xdr:col>31</xdr:col>
      <xdr:colOff>0</xdr:colOff>
      <xdr:row>96</xdr:row>
      <xdr:rowOff>0</xdr:rowOff>
    </xdr:from>
    <xdr:to>
      <xdr:col>31</xdr:col>
      <xdr:colOff>104775</xdr:colOff>
      <xdr:row>97</xdr:row>
      <xdr:rowOff>66675</xdr:rowOff>
    </xdr:to>
    <xdr:sp macro="" textlink="">
      <xdr:nvSpPr>
        <xdr:cNvPr id="3216" name="Text Box 43"/>
        <xdr:cNvSpPr txBox="1">
          <a:spLocks noChangeArrowheads="1"/>
        </xdr:cNvSpPr>
      </xdr:nvSpPr>
      <xdr:spPr bwMode="auto">
        <a:xfrm>
          <a:off x="171450" y="1709737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32</xdr:col>
      <xdr:colOff>352425</xdr:colOff>
      <xdr:row>1</xdr:row>
      <xdr:rowOff>0</xdr:rowOff>
    </xdr:from>
    <xdr:to>
      <xdr:col>42</xdr:col>
      <xdr:colOff>76200</xdr:colOff>
      <xdr:row>8</xdr:row>
      <xdr:rowOff>28575</xdr:rowOff>
    </xdr:to>
    <xdr:sp macro="" textlink="">
      <xdr:nvSpPr>
        <xdr:cNvPr id="3123" name="Text Box 51"/>
        <xdr:cNvSpPr txBox="1">
          <a:spLocks noChangeArrowheads="1"/>
        </xdr:cNvSpPr>
      </xdr:nvSpPr>
      <xdr:spPr bwMode="auto">
        <a:xfrm>
          <a:off x="723900" y="171450"/>
          <a:ext cx="4876800" cy="1190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トレイル・オリエンテーリング</a:t>
          </a:r>
        </a:p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岩槻城址大会</a:t>
          </a:r>
        </a:p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FF"/>
              </a:solidFill>
              <a:latin typeface="HG創英角ﾎﾟｯﾌﾟ体"/>
              <a:ea typeface="HG創英角ﾎﾟｯﾌﾟ体"/>
            </a:rPr>
            <a:t>成 績 処 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P1039"/>
  <sheetViews>
    <sheetView showZeros="0" topLeftCell="AK1" zoomScale="115" zoomScaleNormal="115" workbookViewId="0">
      <pane ySplit="16" topLeftCell="A39" activePane="bottomLeft" state="frozen"/>
      <selection pane="bottomLeft" activeCell="BP49" sqref="BP49"/>
    </sheetView>
  </sheetViews>
  <sheetFormatPr defaultRowHeight="13.5"/>
  <cols>
    <col min="1" max="1" width="2.25" customWidth="1"/>
    <col min="2" max="2" width="8.625" hidden="1" customWidth="1"/>
    <col min="3" max="3" width="12.625" hidden="1" customWidth="1"/>
    <col min="4" max="4" width="19.625" hidden="1" customWidth="1"/>
    <col min="5" max="5" width="3.125" hidden="1" customWidth="1"/>
    <col min="6" max="30" width="5.875" hidden="1" customWidth="1"/>
    <col min="31" max="31" width="2.625" hidden="1" customWidth="1"/>
    <col min="32" max="32" width="2.625" customWidth="1"/>
    <col min="33" max="33" width="4.75" customWidth="1"/>
    <col min="34" max="34" width="5.625" customWidth="1"/>
    <col min="35" max="35" width="12.5" customWidth="1"/>
    <col min="36" max="36" width="19" customWidth="1"/>
    <col min="37" max="37" width="2.625" customWidth="1"/>
    <col min="38" max="64" width="4.625" customWidth="1"/>
    <col min="65" max="65" width="8.5" customWidth="1"/>
    <col min="66" max="67" width="4.625" customWidth="1"/>
    <col min="69" max="69" width="1.75" customWidth="1"/>
    <col min="70" max="70" width="12.625" customWidth="1"/>
    <col min="71" max="71" width="6.75" customWidth="1"/>
    <col min="72" max="72" width="6.625" customWidth="1"/>
    <col min="73" max="73" width="8.625" customWidth="1"/>
    <col min="74" max="74" width="1.5" customWidth="1"/>
  </cols>
  <sheetData>
    <row r="1" spans="1:82" ht="13.5" customHeight="1">
      <c r="A1" s="78"/>
      <c r="B1" s="78"/>
      <c r="C1" s="152" t="s">
        <v>53</v>
      </c>
      <c r="D1" s="78"/>
      <c r="E1" s="78"/>
      <c r="F1" s="78"/>
      <c r="G1" s="78"/>
      <c r="H1" s="78"/>
      <c r="I1" s="78"/>
      <c r="J1" s="78"/>
      <c r="K1" s="117" t="s">
        <v>54</v>
      </c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195"/>
      <c r="BR1" s="91"/>
      <c r="BS1" s="91"/>
      <c r="BT1" s="91"/>
      <c r="BU1" s="79"/>
      <c r="BV1" s="429"/>
      <c r="BW1" s="284"/>
      <c r="BX1" s="282"/>
      <c r="BY1" s="285"/>
      <c r="BZ1" s="284"/>
      <c r="CA1" s="282"/>
      <c r="CB1" s="27"/>
      <c r="CC1" s="27"/>
    </row>
    <row r="2" spans="1:82" ht="20.2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  <c r="M2" s="79"/>
      <c r="N2" s="79"/>
      <c r="O2" s="79"/>
      <c r="P2" s="79"/>
      <c r="Q2" s="79"/>
      <c r="R2" s="79"/>
      <c r="S2" s="79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324"/>
      <c r="AT2" s="324"/>
      <c r="AU2" s="325" t="s">
        <v>10</v>
      </c>
      <c r="AV2" s="326" t="s">
        <v>4</v>
      </c>
      <c r="AW2" s="327" t="s">
        <v>3</v>
      </c>
      <c r="AX2" s="325" t="s">
        <v>47</v>
      </c>
      <c r="AY2" s="326" t="s">
        <v>9</v>
      </c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195"/>
      <c r="BR2" s="91"/>
      <c r="BS2" s="91"/>
      <c r="BT2" s="91"/>
      <c r="BU2" s="78"/>
      <c r="BV2" s="195"/>
      <c r="BW2" s="78"/>
      <c r="BX2" s="78"/>
      <c r="BY2" s="78"/>
      <c r="CB2" s="27"/>
      <c r="CC2" s="27"/>
    </row>
    <row r="3" spans="1:82" ht="21.75" thickBot="1">
      <c r="A3" s="78"/>
      <c r="B3" s="80"/>
      <c r="C3" s="81" t="s">
        <v>73</v>
      </c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4"/>
      <c r="Q3" s="84"/>
      <c r="R3" s="84"/>
      <c r="S3" s="79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328" t="s">
        <v>45</v>
      </c>
      <c r="AT3" s="329"/>
      <c r="AU3" s="330">
        <f>COUNTA(AI22:AI81)</f>
        <v>38</v>
      </c>
      <c r="AV3" s="330">
        <f>COUNT(AK22:AK81)</f>
        <v>0</v>
      </c>
      <c r="AW3" s="330">
        <f>AU3-AV3</f>
        <v>38</v>
      </c>
      <c r="AX3" s="330">
        <f>COUNTA(AL22:AL81)</f>
        <v>38</v>
      </c>
      <c r="AY3" s="331">
        <f>AW3-AX3</f>
        <v>0</v>
      </c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195"/>
      <c r="BR3" s="91"/>
      <c r="BS3" s="91"/>
      <c r="BT3" s="91"/>
      <c r="BU3" s="78"/>
      <c r="BV3" s="195"/>
      <c r="BW3" s="78"/>
      <c r="BX3" s="78"/>
      <c r="BY3" s="78"/>
      <c r="CB3" s="27"/>
      <c r="CC3" s="27"/>
    </row>
    <row r="4" spans="1:82" ht="17.25" hidden="1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  <c r="M4" s="79"/>
      <c r="N4" s="79"/>
      <c r="O4" s="79"/>
      <c r="P4" s="79"/>
      <c r="Q4" s="79"/>
      <c r="R4" s="79"/>
      <c r="S4" s="79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541" t="s">
        <v>45</v>
      </c>
      <c r="AT4" s="541"/>
      <c r="AU4" s="330">
        <f>COUNTA(#REF!)</f>
        <v>1</v>
      </c>
      <c r="AV4" s="330">
        <f>COUNT(#REF!)</f>
        <v>0</v>
      </c>
      <c r="AW4" s="330">
        <f>AU4-AV4</f>
        <v>1</v>
      </c>
      <c r="AX4" s="330">
        <f>COUNTA(#REF!)</f>
        <v>1</v>
      </c>
      <c r="AY4" s="331">
        <f>AW4-AX4</f>
        <v>0</v>
      </c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195"/>
      <c r="BR4" s="91"/>
      <c r="BS4" s="91"/>
      <c r="BT4" s="91"/>
      <c r="BU4" s="78"/>
      <c r="BV4" s="195"/>
      <c r="BW4" s="78"/>
      <c r="BX4" s="78"/>
      <c r="BY4" s="78"/>
      <c r="CB4" s="27"/>
      <c r="CC4" s="27"/>
    </row>
    <row r="5" spans="1:82" ht="18.75">
      <c r="A5" s="78"/>
      <c r="B5" s="78"/>
      <c r="C5" s="85" t="s">
        <v>26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541" t="s">
        <v>29</v>
      </c>
      <c r="AT5" s="541"/>
      <c r="AU5" s="330">
        <f>COUNTA(AI90:AI139)</f>
        <v>5</v>
      </c>
      <c r="AV5" s="330">
        <f>COUNT(AK90:AK139)</f>
        <v>0</v>
      </c>
      <c r="AW5" s="330">
        <f>AU5-AV5</f>
        <v>5</v>
      </c>
      <c r="AX5" s="330">
        <f>COUNTA(AL90:AL139)</f>
        <v>5</v>
      </c>
      <c r="AY5" s="331">
        <f>AW5-AX5</f>
        <v>0</v>
      </c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195"/>
      <c r="BR5" s="91"/>
      <c r="BS5" s="91"/>
      <c r="BT5" s="91"/>
      <c r="BU5" s="78"/>
      <c r="BV5" s="195"/>
      <c r="BW5" s="78"/>
      <c r="BX5" s="78"/>
      <c r="BY5" s="78"/>
      <c r="CB5" s="27"/>
      <c r="CC5" s="27"/>
    </row>
    <row r="6" spans="1:82" ht="17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328" t="s">
        <v>28</v>
      </c>
      <c r="AT6" s="329"/>
      <c r="AU6" s="330">
        <f>COUNTA(AI153:AI202)</f>
        <v>4</v>
      </c>
      <c r="AV6" s="330">
        <f>COUNT(AK153:AK202)</f>
        <v>0</v>
      </c>
      <c r="AW6" s="330">
        <f>AU6-AV6</f>
        <v>4</v>
      </c>
      <c r="AX6" s="330">
        <f>COUNTA(AL153:AL202)</f>
        <v>4</v>
      </c>
      <c r="AY6" s="331">
        <f>AW6-AX6</f>
        <v>0</v>
      </c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195"/>
      <c r="BR6" s="91"/>
      <c r="BS6" s="91"/>
      <c r="BT6" s="91"/>
      <c r="BU6" s="78"/>
      <c r="BV6" s="195"/>
      <c r="BW6" s="78"/>
      <c r="BX6" s="78"/>
      <c r="BY6" s="78"/>
      <c r="CB6" s="27"/>
      <c r="CC6" s="27"/>
    </row>
    <row r="7" spans="1:82" ht="17.25" hidden="1" customHeight="1">
      <c r="A7" s="78"/>
      <c r="B7" s="501" t="s">
        <v>24</v>
      </c>
      <c r="C7" s="504" t="s">
        <v>6</v>
      </c>
      <c r="D7" s="507" t="s">
        <v>7</v>
      </c>
      <c r="E7" s="510" t="s">
        <v>25</v>
      </c>
      <c r="F7" s="504">
        <v>1</v>
      </c>
      <c r="G7" s="504">
        <f>F7+1</f>
        <v>2</v>
      </c>
      <c r="H7" s="504">
        <f t="shared" ref="H7:T7" si="0">G7+1</f>
        <v>3</v>
      </c>
      <c r="I7" s="504">
        <f t="shared" si="0"/>
        <v>4</v>
      </c>
      <c r="J7" s="504">
        <f t="shared" si="0"/>
        <v>5</v>
      </c>
      <c r="K7" s="504">
        <f t="shared" si="0"/>
        <v>6</v>
      </c>
      <c r="L7" s="504">
        <f t="shared" si="0"/>
        <v>7</v>
      </c>
      <c r="M7" s="504">
        <f t="shared" si="0"/>
        <v>8</v>
      </c>
      <c r="N7" s="504">
        <f t="shared" si="0"/>
        <v>9</v>
      </c>
      <c r="O7" s="504">
        <f t="shared" si="0"/>
        <v>10</v>
      </c>
      <c r="P7" s="504">
        <f t="shared" si="0"/>
        <v>11</v>
      </c>
      <c r="Q7" s="504">
        <f t="shared" si="0"/>
        <v>12</v>
      </c>
      <c r="R7" s="504">
        <f t="shared" si="0"/>
        <v>13</v>
      </c>
      <c r="S7" s="504">
        <f t="shared" si="0"/>
        <v>14</v>
      </c>
      <c r="T7" s="504">
        <f t="shared" si="0"/>
        <v>15</v>
      </c>
      <c r="U7" s="518">
        <v>16</v>
      </c>
      <c r="V7" s="518">
        <v>17</v>
      </c>
      <c r="W7" s="518">
        <v>18</v>
      </c>
      <c r="X7" s="518">
        <v>19</v>
      </c>
      <c r="Y7" s="522">
        <v>20</v>
      </c>
      <c r="Z7" s="525" t="s">
        <v>19</v>
      </c>
      <c r="AA7" s="526"/>
      <c r="AB7" s="527" t="s">
        <v>20</v>
      </c>
      <c r="AC7" s="528"/>
      <c r="AD7" s="538" t="s">
        <v>21</v>
      </c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86" t="s">
        <v>46</v>
      </c>
      <c r="AR7" s="87"/>
      <c r="AS7" s="149">
        <f>COUNTA(#REF!)</f>
        <v>1</v>
      </c>
      <c r="AT7" s="149">
        <f>COUNT(#REF!)</f>
        <v>0</v>
      </c>
      <c r="AU7" s="149">
        <f>AS7-AT7</f>
        <v>1</v>
      </c>
      <c r="AV7" s="149">
        <f>COUNTA(#REF!)</f>
        <v>1</v>
      </c>
      <c r="AW7" s="150">
        <f>AU7-AV7</f>
        <v>0</v>
      </c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195"/>
      <c r="BR7" s="91"/>
      <c r="BS7" s="91"/>
      <c r="BT7" s="91"/>
      <c r="BU7" s="78"/>
      <c r="BV7" s="195"/>
      <c r="BW7" s="78"/>
      <c r="BX7" s="78"/>
      <c r="BY7" s="78"/>
    </row>
    <row r="8" spans="1:82" ht="13.5" customHeight="1">
      <c r="A8" s="78"/>
      <c r="B8" s="502"/>
      <c r="C8" s="505"/>
      <c r="D8" s="508"/>
      <c r="E8" s="51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19"/>
      <c r="V8" s="519"/>
      <c r="W8" s="519"/>
      <c r="X8" s="519"/>
      <c r="Y8" s="523"/>
      <c r="Z8" s="529"/>
      <c r="AA8" s="536" t="s">
        <v>22</v>
      </c>
      <c r="AB8" s="531"/>
      <c r="AC8" s="540" t="s">
        <v>22</v>
      </c>
      <c r="AD8" s="539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195"/>
      <c r="BR8" s="91"/>
      <c r="BS8" s="91"/>
      <c r="BT8" s="91"/>
      <c r="BU8" s="78"/>
      <c r="BV8" s="195"/>
      <c r="BW8" s="78"/>
      <c r="BX8" s="78"/>
      <c r="BY8" s="78"/>
    </row>
    <row r="9" spans="1:82" ht="9" customHeight="1" thickBot="1">
      <c r="A9" s="78"/>
      <c r="B9" s="503"/>
      <c r="C9" s="506"/>
      <c r="D9" s="509"/>
      <c r="E9" s="512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20"/>
      <c r="V9" s="520"/>
      <c r="W9" s="520"/>
      <c r="X9" s="520"/>
      <c r="Y9" s="524"/>
      <c r="Z9" s="530"/>
      <c r="AA9" s="537"/>
      <c r="AB9" s="530"/>
      <c r="AC9" s="537"/>
      <c r="AD9" s="539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195"/>
      <c r="BR9" s="91"/>
      <c r="BS9" s="91"/>
      <c r="BT9" s="91"/>
      <c r="BU9" s="78"/>
      <c r="BV9" s="195"/>
      <c r="BW9" s="78"/>
      <c r="BX9" s="78"/>
      <c r="BY9" s="78"/>
    </row>
    <row r="10" spans="1:82" ht="9.75" customHeight="1" thickBot="1">
      <c r="A10" s="78"/>
      <c r="B10" s="116"/>
      <c r="C10" s="277"/>
      <c r="D10" s="277"/>
      <c r="E10" s="278"/>
      <c r="F10" s="279"/>
      <c r="G10" s="279"/>
      <c r="H10" s="279"/>
      <c r="I10" s="279"/>
      <c r="J10" s="279"/>
      <c r="K10" s="279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9"/>
      <c r="AB10" s="116"/>
      <c r="AC10" s="119"/>
      <c r="AD10" s="116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195"/>
      <c r="BR10" s="91"/>
      <c r="BS10" s="91"/>
      <c r="BT10" s="91"/>
      <c r="BU10" s="78"/>
      <c r="BV10" s="195"/>
      <c r="BW10" s="78"/>
      <c r="BX10" s="78"/>
      <c r="BY10" s="78"/>
    </row>
    <row r="11" spans="1:82" ht="17.25" customHeight="1">
      <c r="A11" s="78"/>
      <c r="B11" s="116"/>
      <c r="C11" s="277"/>
      <c r="D11" s="277"/>
      <c r="E11" s="278"/>
      <c r="F11" s="279"/>
      <c r="G11" s="279"/>
      <c r="H11" s="279"/>
      <c r="I11" s="279"/>
      <c r="J11" s="279"/>
      <c r="K11" s="279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9"/>
      <c r="AB11" s="116"/>
      <c r="AC11" s="119"/>
      <c r="AD11" s="116"/>
      <c r="AE11" s="78"/>
      <c r="AF11" s="78"/>
      <c r="AG11" s="78"/>
      <c r="AH11" s="534" t="s">
        <v>23</v>
      </c>
      <c r="AI11" s="566" t="s">
        <v>6</v>
      </c>
      <c r="AJ11" s="568" t="s">
        <v>7</v>
      </c>
      <c r="AK11" s="570" t="s">
        <v>8</v>
      </c>
      <c r="AL11" s="572" t="s">
        <v>85</v>
      </c>
      <c r="AM11" s="573"/>
      <c r="AN11" s="573"/>
      <c r="AO11" s="573"/>
      <c r="AP11" s="573"/>
      <c r="AQ11" s="573"/>
      <c r="AR11" s="573"/>
      <c r="AS11" s="573"/>
      <c r="AT11" s="573"/>
      <c r="AU11" s="573"/>
      <c r="AV11" s="573"/>
      <c r="AW11" s="573"/>
      <c r="AX11" s="573"/>
      <c r="AY11" s="573"/>
      <c r="AZ11" s="573"/>
      <c r="BA11" s="573"/>
      <c r="BB11" s="573"/>
      <c r="BC11" s="573"/>
      <c r="BD11" s="573"/>
      <c r="BE11" s="574"/>
      <c r="BF11" s="542" t="s">
        <v>87</v>
      </c>
      <c r="BG11" s="543"/>
      <c r="BH11" s="544" t="s">
        <v>86</v>
      </c>
      <c r="BI11" s="545"/>
      <c r="BJ11" s="495" t="s">
        <v>5</v>
      </c>
      <c r="BK11" s="92" t="s">
        <v>0</v>
      </c>
      <c r="BL11" s="92" t="s">
        <v>12</v>
      </c>
      <c r="BM11" s="513" t="s">
        <v>13</v>
      </c>
      <c r="BN11" s="489" t="s">
        <v>14</v>
      </c>
      <c r="BO11" s="78"/>
      <c r="BP11" s="78"/>
      <c r="BQ11" s="195"/>
      <c r="BR11" s="91"/>
      <c r="BS11" s="91"/>
      <c r="BT11" s="91"/>
      <c r="BU11" s="78"/>
      <c r="BV11" s="195"/>
      <c r="BW11" s="78"/>
      <c r="BX11" s="78"/>
      <c r="BY11" s="78"/>
    </row>
    <row r="12" spans="1:82" ht="17.25" customHeight="1" thickBot="1">
      <c r="A12" s="78"/>
      <c r="B12" s="78"/>
      <c r="C12" s="78"/>
      <c r="D12" s="78"/>
      <c r="E12" s="517" t="s">
        <v>45</v>
      </c>
      <c r="F12" s="517"/>
      <c r="G12" s="149">
        <f>COUNTA(#REF!)</f>
        <v>1</v>
      </c>
      <c r="H12" s="149">
        <f>COUNT(#REF!)</f>
        <v>0</v>
      </c>
      <c r="I12" s="149">
        <f>G12-H12</f>
        <v>1</v>
      </c>
      <c r="J12" s="149">
        <f>COUNTA(#REF!)</f>
        <v>1</v>
      </c>
      <c r="K12" s="150">
        <f>I12-J12</f>
        <v>0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535"/>
      <c r="AI12" s="567"/>
      <c r="AJ12" s="569"/>
      <c r="AK12" s="571"/>
      <c r="AL12" s="287">
        <v>1</v>
      </c>
      <c r="AM12" s="287">
        <v>2</v>
      </c>
      <c r="AN12" s="287">
        <v>3</v>
      </c>
      <c r="AO12" s="287">
        <v>4</v>
      </c>
      <c r="AP12" s="287">
        <v>5</v>
      </c>
      <c r="AQ12" s="287">
        <v>6</v>
      </c>
      <c r="AR12" s="287">
        <v>7</v>
      </c>
      <c r="AS12" s="287">
        <v>8</v>
      </c>
      <c r="AT12" s="287">
        <v>9</v>
      </c>
      <c r="AU12" s="287">
        <v>10</v>
      </c>
      <c r="AV12" s="287">
        <v>11</v>
      </c>
      <c r="AW12" s="287">
        <v>12</v>
      </c>
      <c r="AX12" s="287">
        <v>13</v>
      </c>
      <c r="AY12" s="287">
        <v>14</v>
      </c>
      <c r="AZ12" s="287">
        <v>15</v>
      </c>
      <c r="BA12" s="287">
        <v>16</v>
      </c>
      <c r="BB12" s="287">
        <v>17</v>
      </c>
      <c r="BC12" s="287">
        <v>18</v>
      </c>
      <c r="BD12" s="287">
        <v>19</v>
      </c>
      <c r="BE12" s="313">
        <v>20</v>
      </c>
      <c r="BF12" s="306" t="s">
        <v>87</v>
      </c>
      <c r="BG12" s="289" t="s">
        <v>22</v>
      </c>
      <c r="BH12" s="287" t="s">
        <v>86</v>
      </c>
      <c r="BI12" s="290" t="s">
        <v>22</v>
      </c>
      <c r="BJ12" s="496"/>
      <c r="BK12" s="96" t="s">
        <v>1</v>
      </c>
      <c r="BL12" s="96" t="s">
        <v>1</v>
      </c>
      <c r="BM12" s="514"/>
      <c r="BN12" s="490"/>
      <c r="BO12" s="78"/>
      <c r="BP12" s="78"/>
      <c r="BQ12" s="195"/>
      <c r="BR12" s="91"/>
      <c r="BS12" s="91"/>
      <c r="BT12" s="91"/>
      <c r="BU12" s="78"/>
      <c r="BV12" s="195"/>
      <c r="BW12" s="78"/>
      <c r="BX12" s="78"/>
      <c r="BY12" s="78"/>
    </row>
    <row r="13" spans="1:82" ht="17.25" customHeight="1" thickBot="1">
      <c r="A13" s="78"/>
      <c r="B13" s="78"/>
      <c r="C13" s="78"/>
      <c r="D13" s="78"/>
      <c r="E13" s="86"/>
      <c r="F13" s="86"/>
      <c r="G13" s="149"/>
      <c r="H13" s="149"/>
      <c r="I13" s="149"/>
      <c r="J13" s="149"/>
      <c r="K13" s="150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297"/>
      <c r="AI13" s="575" t="s">
        <v>91</v>
      </c>
      <c r="AJ13" s="311" t="s">
        <v>88</v>
      </c>
      <c r="AK13" s="293"/>
      <c r="AL13" s="310" t="s">
        <v>164</v>
      </c>
      <c r="AM13" s="310" t="s">
        <v>161</v>
      </c>
      <c r="AN13" s="310" t="s">
        <v>165</v>
      </c>
      <c r="AO13" s="310" t="s">
        <v>165</v>
      </c>
      <c r="AP13" s="310" t="s">
        <v>161</v>
      </c>
      <c r="AQ13" s="310" t="s">
        <v>162</v>
      </c>
      <c r="AR13" s="310" t="s">
        <v>162</v>
      </c>
      <c r="AS13" s="310" t="s">
        <v>164</v>
      </c>
      <c r="AT13" s="310" t="s">
        <v>161</v>
      </c>
      <c r="AU13" s="310" t="s">
        <v>52</v>
      </c>
      <c r="AV13" s="310" t="s">
        <v>165</v>
      </c>
      <c r="AW13" s="310" t="s">
        <v>162</v>
      </c>
      <c r="AX13" s="310" t="s">
        <v>163</v>
      </c>
      <c r="AY13" s="310" t="s">
        <v>161</v>
      </c>
      <c r="AZ13" s="310" t="s">
        <v>165</v>
      </c>
      <c r="BA13" s="467" t="s">
        <v>166</v>
      </c>
      <c r="BB13" s="467" t="s">
        <v>167</v>
      </c>
      <c r="BC13" s="410"/>
      <c r="BD13" s="410"/>
      <c r="BE13" s="411"/>
      <c r="BF13" s="312" t="s">
        <v>164</v>
      </c>
      <c r="BG13" s="432"/>
      <c r="BH13" s="310" t="s">
        <v>0</v>
      </c>
      <c r="BI13" s="435"/>
      <c r="BJ13" s="438" t="s">
        <v>155</v>
      </c>
      <c r="BK13" s="439"/>
      <c r="BL13" s="439"/>
      <c r="BM13" s="440"/>
      <c r="BN13" s="440"/>
      <c r="BO13" s="78"/>
      <c r="BP13" s="78"/>
      <c r="BQ13" s="195"/>
      <c r="BR13" s="91"/>
      <c r="BS13" s="91"/>
      <c r="BT13" s="91"/>
      <c r="BU13" s="78"/>
      <c r="BV13" s="195"/>
      <c r="BW13" s="78"/>
      <c r="BX13" s="78"/>
      <c r="BY13" s="78"/>
      <c r="CD13" s="351"/>
    </row>
    <row r="14" spans="1:82" ht="17.25" customHeight="1" thickBot="1">
      <c r="A14" s="78"/>
      <c r="B14" s="78"/>
      <c r="C14" s="78"/>
      <c r="D14" s="78"/>
      <c r="E14" s="86"/>
      <c r="F14" s="86"/>
      <c r="G14" s="149"/>
      <c r="H14" s="149"/>
      <c r="I14" s="149"/>
      <c r="J14" s="149"/>
      <c r="K14" s="150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314"/>
      <c r="AI14" s="576"/>
      <c r="AJ14" s="291" t="s">
        <v>89</v>
      </c>
      <c r="AK14" s="294"/>
      <c r="AL14" s="309" t="s">
        <v>162</v>
      </c>
      <c r="AM14" s="309" t="s">
        <v>164</v>
      </c>
      <c r="AN14" s="309" t="s">
        <v>162</v>
      </c>
      <c r="AO14" s="309" t="s">
        <v>162</v>
      </c>
      <c r="AP14" s="309" t="s">
        <v>164</v>
      </c>
      <c r="AQ14" s="309" t="s">
        <v>161</v>
      </c>
      <c r="AR14" s="309" t="s">
        <v>162</v>
      </c>
      <c r="AS14" s="309" t="s">
        <v>162</v>
      </c>
      <c r="AT14" s="309" t="s">
        <v>163</v>
      </c>
      <c r="AU14" s="309" t="s">
        <v>161</v>
      </c>
      <c r="AV14" s="309" t="s">
        <v>163</v>
      </c>
      <c r="AW14" s="465"/>
      <c r="AX14" s="407"/>
      <c r="AY14" s="407"/>
      <c r="AZ14" s="407"/>
      <c r="BA14" s="407"/>
      <c r="BB14" s="407"/>
      <c r="BC14" s="407"/>
      <c r="BD14" s="407"/>
      <c r="BE14" s="408"/>
      <c r="BF14" s="409"/>
      <c r="BG14" s="433"/>
      <c r="BH14" s="407"/>
      <c r="BI14" s="436"/>
      <c r="BJ14" s="438"/>
      <c r="BK14" s="439"/>
      <c r="BL14" s="439"/>
      <c r="BM14" s="440"/>
      <c r="BN14" s="440"/>
      <c r="BO14" s="78"/>
      <c r="BP14" s="78"/>
      <c r="BQ14" s="195"/>
      <c r="BR14" s="487" t="s">
        <v>158</v>
      </c>
      <c r="BS14" s="557" t="s">
        <v>160</v>
      </c>
      <c r="BT14" s="558"/>
      <c r="BU14" s="559"/>
      <c r="BV14" s="195"/>
      <c r="BW14" s="78"/>
      <c r="BX14" s="78"/>
      <c r="BY14" s="78"/>
    </row>
    <row r="15" spans="1:82" ht="17.25" customHeight="1" thickBot="1">
      <c r="A15" s="78"/>
      <c r="B15" s="78"/>
      <c r="C15" s="78"/>
      <c r="D15" s="78"/>
      <c r="E15" s="86"/>
      <c r="F15" s="86"/>
      <c r="G15" s="149"/>
      <c r="H15" s="149"/>
      <c r="I15" s="149"/>
      <c r="J15" s="149"/>
      <c r="K15" s="150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315"/>
      <c r="AI15" s="577"/>
      <c r="AJ15" s="292" t="s">
        <v>90</v>
      </c>
      <c r="AK15" s="295"/>
      <c r="AL15" s="296" t="s">
        <v>161</v>
      </c>
      <c r="AM15" s="296" t="s">
        <v>162</v>
      </c>
      <c r="AN15" s="296" t="s">
        <v>161</v>
      </c>
      <c r="AO15" s="296" t="s">
        <v>163</v>
      </c>
      <c r="AP15" s="296" t="s">
        <v>161</v>
      </c>
      <c r="AQ15" s="296" t="s">
        <v>161</v>
      </c>
      <c r="AR15" s="296" t="s">
        <v>161</v>
      </c>
      <c r="AS15" s="296" t="s">
        <v>163</v>
      </c>
      <c r="AT15" s="296" t="s">
        <v>163</v>
      </c>
      <c r="AU15" s="466"/>
      <c r="AV15" s="404"/>
      <c r="AW15" s="404"/>
      <c r="AX15" s="404"/>
      <c r="AY15" s="404"/>
      <c r="AZ15" s="404"/>
      <c r="BA15" s="404"/>
      <c r="BB15" s="404"/>
      <c r="BC15" s="404"/>
      <c r="BD15" s="404"/>
      <c r="BE15" s="405"/>
      <c r="BF15" s="406"/>
      <c r="BG15" s="434"/>
      <c r="BH15" s="404"/>
      <c r="BI15" s="437"/>
      <c r="BJ15" s="438"/>
      <c r="BK15" s="439"/>
      <c r="BL15" s="439"/>
      <c r="BM15" s="440"/>
      <c r="BN15" s="440"/>
      <c r="BO15" s="151"/>
      <c r="BP15" s="151"/>
      <c r="BQ15" s="195"/>
      <c r="BR15" s="488"/>
      <c r="BS15" s="441" t="s">
        <v>156</v>
      </c>
      <c r="BT15" s="441" t="s">
        <v>157</v>
      </c>
      <c r="BU15" s="456" t="s">
        <v>159</v>
      </c>
      <c r="BV15" s="195"/>
      <c r="BW15" s="78"/>
      <c r="BX15" s="78"/>
      <c r="BY15" s="78"/>
    </row>
    <row r="16" spans="1:82" ht="6.75" customHeight="1">
      <c r="A16" s="78"/>
      <c r="B16" s="78"/>
      <c r="C16" s="78"/>
      <c r="D16" s="78"/>
      <c r="E16" s="86"/>
      <c r="F16" s="86"/>
      <c r="G16" s="149"/>
      <c r="H16" s="149"/>
      <c r="I16" s="149"/>
      <c r="J16" s="149"/>
      <c r="K16" s="150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280"/>
      <c r="AG16" s="280"/>
      <c r="AH16" s="282"/>
      <c r="AI16" s="84"/>
      <c r="AJ16" s="84"/>
      <c r="AK16" s="84"/>
      <c r="AL16" s="84"/>
      <c r="AM16" s="84"/>
      <c r="AN16" s="316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283"/>
      <c r="BN16" s="283"/>
      <c r="BO16" s="286"/>
      <c r="BP16" s="286"/>
      <c r="BQ16" s="195"/>
      <c r="BR16" s="443"/>
      <c r="BS16" s="442"/>
      <c r="BT16" s="442"/>
      <c r="BU16" s="442"/>
      <c r="BV16" s="195"/>
      <c r="BW16" s="78"/>
      <c r="BX16" s="78"/>
      <c r="BY16" s="78"/>
    </row>
    <row r="17" spans="1:77" ht="13.5" customHeight="1" thickBot="1">
      <c r="A17" s="78"/>
      <c r="B17" s="78"/>
      <c r="C17" s="78"/>
      <c r="D17" s="78"/>
      <c r="E17" s="517" t="s">
        <v>29</v>
      </c>
      <c r="F17" s="517"/>
      <c r="G17" s="149">
        <f>COUNTA(AI90:AI139)</f>
        <v>5</v>
      </c>
      <c r="H17" s="149">
        <f>COUNT(AK90:AK139)</f>
        <v>0</v>
      </c>
      <c r="I17" s="149">
        <f>G17-H17</f>
        <v>5</v>
      </c>
      <c r="J17" s="149">
        <f>COUNTA(AL90:AL139)</f>
        <v>5</v>
      </c>
      <c r="K17" s="150">
        <f>I17-J17</f>
        <v>0</v>
      </c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195"/>
      <c r="BR17" s="91"/>
      <c r="BS17" s="91"/>
      <c r="BT17" s="91"/>
      <c r="BU17" s="78"/>
      <c r="BV17" s="195"/>
      <c r="BW17" s="78"/>
      <c r="BX17" s="78"/>
      <c r="BY17" s="78"/>
    </row>
    <row r="18" spans="1:77" ht="20.25" customHeight="1" thickBot="1">
      <c r="A18" s="78"/>
      <c r="B18" s="78"/>
      <c r="C18" s="78"/>
      <c r="D18" s="88"/>
      <c r="E18" s="86" t="s">
        <v>28</v>
      </c>
      <c r="F18" s="87"/>
      <c r="G18" s="149">
        <f>COUNTA(AI153:AI202)</f>
        <v>4</v>
      </c>
      <c r="H18" s="149">
        <f>COUNT(AK153:AK202)</f>
        <v>0</v>
      </c>
      <c r="I18" s="149">
        <f>G18-H18</f>
        <v>4</v>
      </c>
      <c r="J18" s="149">
        <f>COUNTA(AL153:AL202)</f>
        <v>4</v>
      </c>
      <c r="K18" s="150">
        <f>I18-J18</f>
        <v>0</v>
      </c>
      <c r="L18" s="79"/>
      <c r="M18" s="79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275" t="s">
        <v>84</v>
      </c>
      <c r="AI18" s="85" t="s">
        <v>105</v>
      </c>
      <c r="AJ18" s="78"/>
      <c r="AK18" s="78"/>
      <c r="AL18" s="549" t="s">
        <v>172</v>
      </c>
      <c r="AM18" s="550"/>
      <c r="AN18" s="550"/>
      <c r="AO18" s="550"/>
      <c r="AP18" s="550"/>
      <c r="AQ18" s="550"/>
      <c r="AR18" s="550"/>
      <c r="AS18" s="550"/>
      <c r="AT18" s="550"/>
      <c r="AU18" s="550"/>
      <c r="AV18" s="550"/>
      <c r="AW18" s="550"/>
      <c r="AX18" s="550"/>
      <c r="AY18" s="550"/>
      <c r="AZ18" s="550"/>
      <c r="BA18" s="550"/>
      <c r="BB18" s="550"/>
      <c r="BC18" s="550"/>
      <c r="BD18" s="550"/>
      <c r="BE18" s="550"/>
      <c r="BF18" s="551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195"/>
      <c r="BR18" s="91"/>
      <c r="BS18" s="91"/>
      <c r="BT18" s="91"/>
      <c r="BU18" s="78"/>
      <c r="BV18" s="195"/>
      <c r="BW18" s="78"/>
      <c r="BX18" s="78"/>
      <c r="BY18" s="78"/>
    </row>
    <row r="19" spans="1:77" ht="20.25" customHeight="1" thickBot="1">
      <c r="A19" s="78"/>
      <c r="B19" s="78"/>
      <c r="C19" s="78"/>
      <c r="D19" s="88"/>
      <c r="E19" s="86" t="s">
        <v>46</v>
      </c>
      <c r="F19" s="87"/>
      <c r="G19" s="149">
        <f>COUNTA(#REF!)</f>
        <v>1</v>
      </c>
      <c r="H19" s="149">
        <f>COUNT(#REF!)</f>
        <v>0</v>
      </c>
      <c r="I19" s="149">
        <f>G19-H19</f>
        <v>1</v>
      </c>
      <c r="J19" s="149">
        <f>COUNTA(#REF!)</f>
        <v>1</v>
      </c>
      <c r="K19" s="150">
        <f>I19-J19</f>
        <v>0</v>
      </c>
      <c r="L19" s="79"/>
      <c r="M19" s="79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195"/>
      <c r="BR19" s="91"/>
      <c r="BS19" s="91"/>
      <c r="BT19" s="91"/>
      <c r="BU19" s="78"/>
      <c r="BV19" s="195"/>
      <c r="BW19" s="78"/>
      <c r="BX19" s="78"/>
      <c r="BY19" s="78"/>
    </row>
    <row r="20" spans="1:77" ht="17.25" customHeight="1" thickBot="1">
      <c r="A20" s="78"/>
      <c r="B20" s="78"/>
      <c r="C20" s="78"/>
      <c r="D20" s="88"/>
      <c r="E20" s="88"/>
      <c r="F20" s="88"/>
      <c r="G20" s="89"/>
      <c r="H20" s="89"/>
      <c r="I20" s="89"/>
      <c r="J20" s="89"/>
      <c r="K20" s="90"/>
      <c r="L20" s="91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532" t="s">
        <v>23</v>
      </c>
      <c r="AI20" s="491" t="s">
        <v>6</v>
      </c>
      <c r="AJ20" s="493" t="s">
        <v>7</v>
      </c>
      <c r="AK20" s="546" t="s">
        <v>8</v>
      </c>
      <c r="AL20" s="92">
        <v>1</v>
      </c>
      <c r="AM20" s="92">
        <f>AL20+1</f>
        <v>2</v>
      </c>
      <c r="AN20" s="92">
        <f t="shared" ref="AN20:AZ20" si="1">AM20+1</f>
        <v>3</v>
      </c>
      <c r="AO20" s="92">
        <f t="shared" si="1"/>
        <v>4</v>
      </c>
      <c r="AP20" s="92">
        <f t="shared" si="1"/>
        <v>5</v>
      </c>
      <c r="AQ20" s="92">
        <f t="shared" si="1"/>
        <v>6</v>
      </c>
      <c r="AR20" s="92">
        <f t="shared" si="1"/>
        <v>7</v>
      </c>
      <c r="AS20" s="92">
        <f t="shared" si="1"/>
        <v>8</v>
      </c>
      <c r="AT20" s="92">
        <f t="shared" si="1"/>
        <v>9</v>
      </c>
      <c r="AU20" s="92">
        <f t="shared" si="1"/>
        <v>10</v>
      </c>
      <c r="AV20" s="92">
        <f t="shared" si="1"/>
        <v>11</v>
      </c>
      <c r="AW20" s="92">
        <f t="shared" si="1"/>
        <v>12</v>
      </c>
      <c r="AX20" s="92">
        <f t="shared" si="1"/>
        <v>13</v>
      </c>
      <c r="AY20" s="92">
        <f t="shared" si="1"/>
        <v>14</v>
      </c>
      <c r="AZ20" s="92">
        <f t="shared" si="1"/>
        <v>15</v>
      </c>
      <c r="BA20" s="92">
        <v>16</v>
      </c>
      <c r="BB20" s="92">
        <v>17</v>
      </c>
      <c r="BC20" s="92">
        <v>18</v>
      </c>
      <c r="BD20" s="92">
        <v>19</v>
      </c>
      <c r="BE20" s="93">
        <v>20</v>
      </c>
      <c r="BF20" s="552" t="s">
        <v>18</v>
      </c>
      <c r="BG20" s="553"/>
      <c r="BH20" s="515" t="s">
        <v>44</v>
      </c>
      <c r="BI20" s="516"/>
      <c r="BJ20" s="495" t="s">
        <v>5</v>
      </c>
      <c r="BK20" s="92" t="s">
        <v>0</v>
      </c>
      <c r="BL20" s="92" t="s">
        <v>12</v>
      </c>
      <c r="BM20" s="513" t="s">
        <v>13</v>
      </c>
      <c r="BN20" s="489" t="s">
        <v>14</v>
      </c>
      <c r="BO20" s="94"/>
      <c r="BP20" s="78"/>
      <c r="BQ20" s="195"/>
      <c r="BR20" s="497" t="s">
        <v>158</v>
      </c>
      <c r="BS20" s="563" t="s">
        <v>160</v>
      </c>
      <c r="BT20" s="564"/>
      <c r="BU20" s="565"/>
      <c r="BV20" s="195"/>
      <c r="BW20" s="78"/>
      <c r="BX20" s="78"/>
      <c r="BY20" s="78"/>
    </row>
    <row r="21" spans="1:77" ht="25.5" customHeight="1" thickBot="1">
      <c r="A21" s="78"/>
      <c r="B21" s="78"/>
      <c r="C21" s="78"/>
      <c r="D21" s="88"/>
      <c r="E21" s="88"/>
      <c r="F21" s="88"/>
      <c r="G21" s="88"/>
      <c r="H21" s="88"/>
      <c r="I21" s="8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533"/>
      <c r="AI21" s="492"/>
      <c r="AJ21" s="494"/>
      <c r="AK21" s="547"/>
      <c r="AL21" s="317" t="str">
        <f>$AL$13</f>
        <v>A</v>
      </c>
      <c r="AM21" s="317" t="str">
        <f>$AM$13</f>
        <v>B</v>
      </c>
      <c r="AN21" s="317" t="str">
        <f>$AN$13</f>
        <v>Z</v>
      </c>
      <c r="AO21" s="317" t="str">
        <f>$AO$13</f>
        <v>Z</v>
      </c>
      <c r="AP21" s="317" t="str">
        <f>$AP$13</f>
        <v>B</v>
      </c>
      <c r="AQ21" s="317" t="str">
        <f>$AQ$13</f>
        <v>D</v>
      </c>
      <c r="AR21" s="317" t="str">
        <f>$AR$13</f>
        <v>D</v>
      </c>
      <c r="AS21" s="317" t="str">
        <f>$AS$13</f>
        <v>A</v>
      </c>
      <c r="AT21" s="317" t="str">
        <f>$AT$13</f>
        <v>B</v>
      </c>
      <c r="AU21" s="317" t="str">
        <f>$AU$13</f>
        <v>A</v>
      </c>
      <c r="AV21" s="317" t="str">
        <f>$AV$13</f>
        <v>Z</v>
      </c>
      <c r="AW21" s="317" t="str">
        <f>$AW$13</f>
        <v>D</v>
      </c>
      <c r="AX21" s="317" t="str">
        <f>$AX$13</f>
        <v>C</v>
      </c>
      <c r="AY21" s="317" t="str">
        <f>$AY$13</f>
        <v>B</v>
      </c>
      <c r="AZ21" s="317" t="str">
        <f>$AZ$13</f>
        <v>Z</v>
      </c>
      <c r="BA21" s="471" t="str">
        <f>$BA$13</f>
        <v>A</v>
      </c>
      <c r="BB21" s="471" t="str">
        <f>$BB$13</f>
        <v>B</v>
      </c>
      <c r="BC21" s="412">
        <f>$BC$13</f>
        <v>0</v>
      </c>
      <c r="BD21" s="412">
        <f>$BD$13</f>
        <v>0</v>
      </c>
      <c r="BE21" s="413">
        <f>$BE$13</f>
        <v>0</v>
      </c>
      <c r="BF21" s="318" t="str">
        <f>$BF$13</f>
        <v>A</v>
      </c>
      <c r="BG21" s="322" t="s">
        <v>22</v>
      </c>
      <c r="BH21" s="320" t="str">
        <f>$BH$13</f>
        <v>C</v>
      </c>
      <c r="BI21" s="323" t="s">
        <v>22</v>
      </c>
      <c r="BJ21" s="496"/>
      <c r="BK21" s="96" t="s">
        <v>1</v>
      </c>
      <c r="BL21" s="96" t="s">
        <v>1</v>
      </c>
      <c r="BM21" s="514"/>
      <c r="BN21" s="490"/>
      <c r="BO21" s="94"/>
      <c r="BP21" s="78"/>
      <c r="BQ21" s="195"/>
      <c r="BR21" s="498"/>
      <c r="BS21" s="447" t="s">
        <v>156</v>
      </c>
      <c r="BT21" s="447" t="s">
        <v>157</v>
      </c>
      <c r="BU21" s="447" t="s">
        <v>159</v>
      </c>
      <c r="BV21" s="195"/>
      <c r="BW21" s="78"/>
      <c r="BX21" s="78"/>
      <c r="BY21" s="78"/>
    </row>
    <row r="22" spans="1:77" ht="13.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>
        <v>1</v>
      </c>
      <c r="AH22" s="301">
        <v>1</v>
      </c>
      <c r="AI22" s="97" t="s">
        <v>106</v>
      </c>
      <c r="AJ22" s="98" t="s">
        <v>107</v>
      </c>
      <c r="AK22" s="99"/>
      <c r="AL22" s="427" t="s">
        <v>185</v>
      </c>
      <c r="AM22" s="427" t="s">
        <v>185</v>
      </c>
      <c r="AN22" s="427" t="s">
        <v>188</v>
      </c>
      <c r="AO22" s="427" t="s">
        <v>188</v>
      </c>
      <c r="AP22" s="427" t="s">
        <v>185</v>
      </c>
      <c r="AQ22" s="427" t="s">
        <v>186</v>
      </c>
      <c r="AR22" s="427" t="s">
        <v>191</v>
      </c>
      <c r="AS22" s="427" t="s">
        <v>188</v>
      </c>
      <c r="AT22" s="427" t="s">
        <v>185</v>
      </c>
      <c r="AU22" s="427" t="s">
        <v>188</v>
      </c>
      <c r="AV22" s="427" t="s">
        <v>191</v>
      </c>
      <c r="AW22" s="427" t="s">
        <v>187</v>
      </c>
      <c r="AX22" s="427" t="s">
        <v>187</v>
      </c>
      <c r="AY22" s="427" t="s">
        <v>185</v>
      </c>
      <c r="AZ22" s="427" t="s">
        <v>191</v>
      </c>
      <c r="BA22" s="481" t="s">
        <v>188</v>
      </c>
      <c r="BB22" s="481" t="s">
        <v>187</v>
      </c>
      <c r="BC22" s="416"/>
      <c r="BD22" s="416"/>
      <c r="BE22" s="423"/>
      <c r="BF22" s="428" t="s">
        <v>186</v>
      </c>
      <c r="BG22" s="100">
        <v>27</v>
      </c>
      <c r="BH22" s="427" t="s">
        <v>186</v>
      </c>
      <c r="BI22" s="101">
        <v>29</v>
      </c>
      <c r="BJ22" s="102"/>
      <c r="BK22" s="196">
        <f>SUM(COUNTIF(AL22,AL$21),COUNTIF(AM22,AM$21),COUNTIF(AN22,AN$21),COUNTIF(AO22,AO$21),COUNTIF(AP22,AP$21),COUNTIF(AQ22,AQ$21),COUNTIF(AR22,AR$21),COUNTIF(AS22,AS$21),COUNTIF(AT22,AT$21),COUNTIF(AU22,AU$21),COUNTIF(AV22,AV$21),COUNTIF(AW22,AW$21),COUNTIF(AX22,AX$21),COUNTIF(AY22,AY$21),COUNTIF(AZ22,AZ$21),COUNTIF(BA22,BA$21),COUNTIF(BB22,BB$21),COUNTIF(BC22,BC$21),COUNTIF(BD22,BD$21),COUNTIF(BE22,BE$21))</f>
        <v>11</v>
      </c>
      <c r="BL22" s="197">
        <f>SUM(COUNTIF(BF22,BF$21),COUNTIF(BH22,BH$21))</f>
        <v>0</v>
      </c>
      <c r="BM22" s="197">
        <f>SUM(BK22:BL22)-BJ22</f>
        <v>11</v>
      </c>
      <c r="BN22" s="198">
        <f>BG22+BI22+BR22</f>
        <v>176</v>
      </c>
      <c r="BO22" s="84"/>
      <c r="BP22" s="78"/>
      <c r="BQ22" s="195"/>
      <c r="BR22" s="444">
        <f>BU22</f>
        <v>120</v>
      </c>
      <c r="BS22" s="444">
        <f>IF(AI22="",0,IF(BF22="",0,IF($BF$21&lt;&gt;BF22,60,0)))</f>
        <v>60</v>
      </c>
      <c r="BT22" s="444">
        <f>IF(AI22="",0,IF(BH22="",0,IF($BH$21&lt;&gt;BH22,60,0)))</f>
        <v>60</v>
      </c>
      <c r="BU22" s="444">
        <f>BS22+BT22</f>
        <v>120</v>
      </c>
      <c r="BV22" s="195"/>
      <c r="BW22" s="78"/>
      <c r="BX22" s="78"/>
      <c r="BY22" s="78"/>
    </row>
    <row r="23" spans="1:77" ht="13.5" customHeight="1">
      <c r="A23" s="78"/>
      <c r="B23" s="78"/>
      <c r="C23" s="78"/>
      <c r="D23" s="199"/>
      <c r="E23" s="200"/>
      <c r="F23" s="201"/>
      <c r="G23" s="201"/>
      <c r="H23" s="201"/>
      <c r="I23" s="91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>
        <f t="shared" ref="AG23:AG67" si="2">AG22+1</f>
        <v>2</v>
      </c>
      <c r="AH23" s="302">
        <v>2</v>
      </c>
      <c r="AI23" s="103" t="s">
        <v>108</v>
      </c>
      <c r="AJ23" s="104" t="s">
        <v>109</v>
      </c>
      <c r="AK23" s="105"/>
      <c r="AL23" s="476" t="s">
        <v>191</v>
      </c>
      <c r="AM23" s="476" t="s">
        <v>185</v>
      </c>
      <c r="AN23" s="476" t="s">
        <v>185</v>
      </c>
      <c r="AO23" s="476" t="s">
        <v>191</v>
      </c>
      <c r="AP23" s="476" t="s">
        <v>185</v>
      </c>
      <c r="AQ23" s="476" t="s">
        <v>186</v>
      </c>
      <c r="AR23" s="476" t="s">
        <v>190</v>
      </c>
      <c r="AS23" s="476" t="s">
        <v>185</v>
      </c>
      <c r="AT23" s="476" t="s">
        <v>185</v>
      </c>
      <c r="AU23" s="476" t="s">
        <v>191</v>
      </c>
      <c r="AV23" s="476" t="s">
        <v>191</v>
      </c>
      <c r="AW23" s="476" t="s">
        <v>191</v>
      </c>
      <c r="AX23" s="476" t="s">
        <v>187</v>
      </c>
      <c r="AY23" s="476" t="s">
        <v>185</v>
      </c>
      <c r="AZ23" s="476" t="s">
        <v>191</v>
      </c>
      <c r="BA23" s="479" t="s">
        <v>185</v>
      </c>
      <c r="BB23" s="479" t="s">
        <v>187</v>
      </c>
      <c r="BC23" s="424"/>
      <c r="BD23" s="424"/>
      <c r="BE23" s="425"/>
      <c r="BF23" s="480" t="s">
        <v>188</v>
      </c>
      <c r="BG23" s="106">
        <v>20</v>
      </c>
      <c r="BH23" s="476" t="s">
        <v>187</v>
      </c>
      <c r="BI23" s="107">
        <v>52</v>
      </c>
      <c r="BJ23" s="108"/>
      <c r="BK23" s="196">
        <f>SUM(COUNTIF(AL23,AL$21),COUNTIF(AM23,AM$21),COUNTIF(AN23,AN$21),COUNTIF(AO23,AO$21),COUNTIF(AP23,AP$21),COUNTIF(AQ23,AQ$21),COUNTIF(AR23,AR$21),COUNTIF(AS23,AS$21),COUNTIF(AT23,AT$21),COUNTIF(AU23,AU$21),COUNTIF(AV23,AV$21),COUNTIF(AW23,AW$21),COUNTIF(AX23,AX$21),COUNTIF(AY23,AY$21),COUNTIF(AZ23,AZ$21),COUNTIF(BA23,BA$21),COUNTIF(BB23,BB$21),COUNTIF(BC23,BC$21),COUNTIF(BD23,BD$21),COUNTIF(BE23,BE$21))</f>
        <v>9</v>
      </c>
      <c r="BL23" s="197">
        <f>SUM(COUNTIF(BF23,BF$21),COUNTIF(BH23,BH$21))</f>
        <v>2</v>
      </c>
      <c r="BM23" s="197">
        <f>SUM(BK23:BL23)-BJ23</f>
        <v>11</v>
      </c>
      <c r="BN23" s="198">
        <f t="shared" ref="BN23:BN81" si="3">BG23+BI23+BR23</f>
        <v>72</v>
      </c>
      <c r="BO23" s="84"/>
      <c r="BP23" s="78"/>
      <c r="BQ23" s="195"/>
      <c r="BR23" s="445">
        <f t="shared" ref="BR23:BR81" si="4">BU23</f>
        <v>0</v>
      </c>
      <c r="BS23" s="446">
        <f t="shared" ref="BS23:BS81" si="5">IF(AI23="",0,IF(BF23="",0,IF($BF$21&lt;&gt;BF23,60,0)))</f>
        <v>0</v>
      </c>
      <c r="BT23" s="446">
        <f t="shared" ref="BT23:BT81" si="6">IF(AI23="",0,IF(BH23="",0,IF($BH$21&lt;&gt;BH23,60,0)))</f>
        <v>0</v>
      </c>
      <c r="BU23" s="446">
        <f t="shared" ref="BU23:BU81" si="7">BS23+BT23</f>
        <v>0</v>
      </c>
      <c r="BV23" s="195"/>
      <c r="BW23" s="78"/>
      <c r="BX23" s="78"/>
      <c r="BY23" s="78"/>
    </row>
    <row r="24" spans="1:77" ht="13.5" customHeight="1">
      <c r="A24" s="78"/>
      <c r="B24" s="78"/>
      <c r="C24" s="78"/>
      <c r="D24" s="199"/>
      <c r="E24" s="200"/>
      <c r="F24" s="201"/>
      <c r="G24" s="201"/>
      <c r="H24" s="201"/>
      <c r="I24" s="91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>
        <f t="shared" si="2"/>
        <v>3</v>
      </c>
      <c r="AH24" s="302">
        <v>3</v>
      </c>
      <c r="AI24" s="103" t="s">
        <v>110</v>
      </c>
      <c r="AJ24" s="104" t="s">
        <v>75</v>
      </c>
      <c r="AK24" s="111"/>
      <c r="AL24" s="473" t="s">
        <v>185</v>
      </c>
      <c r="AM24" s="473" t="s">
        <v>185</v>
      </c>
      <c r="AN24" s="473" t="s">
        <v>191</v>
      </c>
      <c r="AO24" s="473" t="s">
        <v>191</v>
      </c>
      <c r="AP24" s="473" t="s">
        <v>185</v>
      </c>
      <c r="AQ24" s="473" t="s">
        <v>186</v>
      </c>
      <c r="AR24" s="473" t="s">
        <v>186</v>
      </c>
      <c r="AS24" s="473" t="s">
        <v>188</v>
      </c>
      <c r="AT24" s="473" t="s">
        <v>185</v>
      </c>
      <c r="AU24" s="473" t="s">
        <v>188</v>
      </c>
      <c r="AV24" s="473" t="s">
        <v>191</v>
      </c>
      <c r="AW24" s="473" t="s">
        <v>186</v>
      </c>
      <c r="AX24" s="473" t="s">
        <v>186</v>
      </c>
      <c r="AY24" s="473" t="s">
        <v>185</v>
      </c>
      <c r="AZ24" s="473" t="s">
        <v>188</v>
      </c>
      <c r="BA24" s="474" t="s">
        <v>188</v>
      </c>
      <c r="BB24" s="474" t="s">
        <v>187</v>
      </c>
      <c r="BC24" s="418"/>
      <c r="BD24" s="418"/>
      <c r="BE24" s="426"/>
      <c r="BF24" s="475" t="s">
        <v>188</v>
      </c>
      <c r="BG24" s="106">
        <v>11</v>
      </c>
      <c r="BH24" s="476" t="s">
        <v>187</v>
      </c>
      <c r="BI24" s="107">
        <v>29</v>
      </c>
      <c r="BJ24" s="114"/>
      <c r="BK24" s="196">
        <f t="shared" ref="BK24:BK71" si="8">SUM(COUNTIF(AL24,AL$21),COUNTIF(AM24,AM$21),COUNTIF(AN24,AN$21),COUNTIF(AO24,AO$21),COUNTIF(AP24,AP$21),COUNTIF(AQ24,AQ$21),COUNTIF(AR24,AR$21),COUNTIF(AS24,AS$21),COUNTIF(AT24,AT$21),COUNTIF(AU24,AU$21),COUNTIF(AV24,AV$21),COUNTIF(AW24,AW$21),COUNTIF(AX24,AX$21),COUNTIF(AY24,AY$21),COUNTIF(AZ24,AZ$21),COUNTIF(BA24,BA$21),COUNTIF(BB24,BB$21),COUNTIF(BC24,BC$21),COUNTIF(BD24,BD$21),COUNTIF(BE24,BE$21))</f>
        <v>13</v>
      </c>
      <c r="BL24" s="197">
        <f t="shared" ref="BL24:BL71" si="9">SUM(COUNTIF(BF24,BF$21),COUNTIF(BH24,BH$21))</f>
        <v>2</v>
      </c>
      <c r="BM24" s="197">
        <f t="shared" ref="BM24:BM71" si="10">SUM(BK24:BL24)-BJ24</f>
        <v>15</v>
      </c>
      <c r="BN24" s="198">
        <f t="shared" si="3"/>
        <v>40</v>
      </c>
      <c r="BO24" s="84"/>
      <c r="BP24" s="78"/>
      <c r="BQ24" s="195"/>
      <c r="BR24" s="445">
        <f t="shared" si="4"/>
        <v>0</v>
      </c>
      <c r="BS24" s="446">
        <f t="shared" si="5"/>
        <v>0</v>
      </c>
      <c r="BT24" s="446">
        <f t="shared" si="6"/>
        <v>0</v>
      </c>
      <c r="BU24" s="446">
        <f t="shared" si="7"/>
        <v>0</v>
      </c>
      <c r="BV24" s="195"/>
      <c r="BW24" s="78"/>
      <c r="BX24" s="78"/>
      <c r="BY24" s="78"/>
    </row>
    <row r="25" spans="1:77" ht="13.5" customHeight="1">
      <c r="A25" s="78"/>
      <c r="B25" s="78"/>
      <c r="C25" s="78"/>
      <c r="D25" s="202"/>
      <c r="E25" s="203"/>
      <c r="F25" s="204"/>
      <c r="G25" s="91"/>
      <c r="H25" s="91"/>
      <c r="I25" s="91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>
        <f t="shared" si="2"/>
        <v>4</v>
      </c>
      <c r="AH25" s="302">
        <v>4</v>
      </c>
      <c r="AI25" s="103" t="s">
        <v>111</v>
      </c>
      <c r="AJ25" s="104" t="s">
        <v>112</v>
      </c>
      <c r="AK25" s="111"/>
      <c r="AL25" s="473" t="s">
        <v>188</v>
      </c>
      <c r="AM25" s="473" t="s">
        <v>185</v>
      </c>
      <c r="AN25" s="473" t="s">
        <v>185</v>
      </c>
      <c r="AO25" s="473" t="s">
        <v>188</v>
      </c>
      <c r="AP25" s="473" t="s">
        <v>185</v>
      </c>
      <c r="AQ25" s="473" t="s">
        <v>186</v>
      </c>
      <c r="AR25" s="473" t="s">
        <v>187</v>
      </c>
      <c r="AS25" s="473" t="s">
        <v>185</v>
      </c>
      <c r="AT25" s="473" t="s">
        <v>185</v>
      </c>
      <c r="AU25" s="473" t="s">
        <v>188</v>
      </c>
      <c r="AV25" s="473" t="s">
        <v>191</v>
      </c>
      <c r="AW25" s="473" t="s">
        <v>191</v>
      </c>
      <c r="AX25" s="473" t="s">
        <v>187</v>
      </c>
      <c r="AY25" s="473" t="s">
        <v>188</v>
      </c>
      <c r="AZ25" s="473" t="s">
        <v>191</v>
      </c>
      <c r="BA25" s="474" t="s">
        <v>188</v>
      </c>
      <c r="BB25" s="474" t="s">
        <v>185</v>
      </c>
      <c r="BC25" s="418"/>
      <c r="BD25" s="418"/>
      <c r="BE25" s="426"/>
      <c r="BF25" s="475" t="s">
        <v>186</v>
      </c>
      <c r="BG25" s="106">
        <v>23</v>
      </c>
      <c r="BH25" s="476" t="s">
        <v>186</v>
      </c>
      <c r="BI25" s="107">
        <v>21</v>
      </c>
      <c r="BJ25" s="114"/>
      <c r="BK25" s="196">
        <f t="shared" si="8"/>
        <v>11</v>
      </c>
      <c r="BL25" s="197">
        <f t="shared" si="9"/>
        <v>0</v>
      </c>
      <c r="BM25" s="197">
        <f t="shared" si="10"/>
        <v>11</v>
      </c>
      <c r="BN25" s="198">
        <f t="shared" si="3"/>
        <v>164</v>
      </c>
      <c r="BO25" s="84"/>
      <c r="BP25" s="78"/>
      <c r="BQ25" s="195"/>
      <c r="BR25" s="446">
        <f t="shared" si="4"/>
        <v>120</v>
      </c>
      <c r="BS25" s="446">
        <f t="shared" si="5"/>
        <v>60</v>
      </c>
      <c r="BT25" s="446">
        <f t="shared" si="6"/>
        <v>60</v>
      </c>
      <c r="BU25" s="446">
        <f t="shared" si="7"/>
        <v>120</v>
      </c>
      <c r="BV25" s="195"/>
      <c r="BW25" s="78"/>
      <c r="BX25" s="78"/>
      <c r="BY25" s="78"/>
    </row>
    <row r="26" spans="1:77" ht="13.5" customHeight="1">
      <c r="A26" s="78"/>
      <c r="B26" s="78"/>
      <c r="C26" s="78"/>
      <c r="D26" s="91"/>
      <c r="E26" s="203"/>
      <c r="F26" s="91"/>
      <c r="G26" s="204"/>
      <c r="H26" s="204"/>
      <c r="I26" s="91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>
        <f t="shared" si="2"/>
        <v>5</v>
      </c>
      <c r="AH26" s="302">
        <v>5</v>
      </c>
      <c r="AI26" s="103" t="s">
        <v>77</v>
      </c>
      <c r="AJ26" s="104" t="s">
        <v>113</v>
      </c>
      <c r="AK26" s="111"/>
      <c r="AL26" s="473" t="s">
        <v>185</v>
      </c>
      <c r="AM26" s="473" t="s">
        <v>185</v>
      </c>
      <c r="AN26" s="473" t="s">
        <v>188</v>
      </c>
      <c r="AO26" s="473" t="s">
        <v>191</v>
      </c>
      <c r="AP26" s="473" t="s">
        <v>185</v>
      </c>
      <c r="AQ26" s="473" t="s">
        <v>186</v>
      </c>
      <c r="AR26" s="473" t="s">
        <v>186</v>
      </c>
      <c r="AS26" s="473" t="s">
        <v>185</v>
      </c>
      <c r="AT26" s="473" t="s">
        <v>185</v>
      </c>
      <c r="AU26" s="473" t="s">
        <v>188</v>
      </c>
      <c r="AV26" s="473" t="s">
        <v>191</v>
      </c>
      <c r="AW26" s="473" t="s">
        <v>186</v>
      </c>
      <c r="AX26" s="473" t="s">
        <v>187</v>
      </c>
      <c r="AY26" s="473" t="s">
        <v>185</v>
      </c>
      <c r="AZ26" s="473" t="s">
        <v>191</v>
      </c>
      <c r="BA26" s="474" t="s">
        <v>188</v>
      </c>
      <c r="BB26" s="474" t="s">
        <v>185</v>
      </c>
      <c r="BC26" s="418"/>
      <c r="BD26" s="418"/>
      <c r="BE26" s="426"/>
      <c r="BF26" s="475" t="s">
        <v>186</v>
      </c>
      <c r="BG26" s="106">
        <v>32</v>
      </c>
      <c r="BH26" s="476" t="s">
        <v>187</v>
      </c>
      <c r="BI26" s="107">
        <v>20</v>
      </c>
      <c r="BJ26" s="114"/>
      <c r="BK26" s="196">
        <f t="shared" si="8"/>
        <v>14</v>
      </c>
      <c r="BL26" s="197">
        <f t="shared" si="9"/>
        <v>1</v>
      </c>
      <c r="BM26" s="197">
        <f t="shared" si="10"/>
        <v>15</v>
      </c>
      <c r="BN26" s="198">
        <f t="shared" si="3"/>
        <v>112</v>
      </c>
      <c r="BO26" s="84"/>
      <c r="BP26" s="78"/>
      <c r="BQ26" s="195"/>
      <c r="BR26" s="446">
        <f t="shared" si="4"/>
        <v>60</v>
      </c>
      <c r="BS26" s="446">
        <f t="shared" si="5"/>
        <v>60</v>
      </c>
      <c r="BT26" s="446">
        <f t="shared" si="6"/>
        <v>0</v>
      </c>
      <c r="BU26" s="446">
        <f t="shared" si="7"/>
        <v>60</v>
      </c>
      <c r="BV26" s="195"/>
      <c r="BW26" s="78"/>
      <c r="BX26" s="78"/>
      <c r="BY26" s="78"/>
    </row>
    <row r="27" spans="1:77" ht="13.5" customHeight="1">
      <c r="A27" s="78"/>
      <c r="B27" s="78"/>
      <c r="C27" s="78"/>
      <c r="D27" s="135"/>
      <c r="E27" s="203"/>
      <c r="F27" s="204"/>
      <c r="G27" s="204"/>
      <c r="H27" s="204"/>
      <c r="I27" s="91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>
        <f t="shared" si="2"/>
        <v>6</v>
      </c>
      <c r="AH27" s="302">
        <v>6</v>
      </c>
      <c r="AI27" s="103" t="s">
        <v>114</v>
      </c>
      <c r="AJ27" s="104" t="s">
        <v>115</v>
      </c>
      <c r="AK27" s="111"/>
      <c r="AL27" s="115" t="s">
        <v>185</v>
      </c>
      <c r="AM27" s="473" t="s">
        <v>185</v>
      </c>
      <c r="AN27" s="473" t="s">
        <v>185</v>
      </c>
      <c r="AO27" s="473" t="s">
        <v>191</v>
      </c>
      <c r="AP27" s="473" t="s">
        <v>185</v>
      </c>
      <c r="AQ27" s="473" t="s">
        <v>186</v>
      </c>
      <c r="AR27" s="473" t="s">
        <v>186</v>
      </c>
      <c r="AS27" s="473" t="s">
        <v>188</v>
      </c>
      <c r="AT27" s="473" t="s">
        <v>188</v>
      </c>
      <c r="AU27" s="473" t="s">
        <v>188</v>
      </c>
      <c r="AV27" s="473" t="s">
        <v>191</v>
      </c>
      <c r="AW27" s="473" t="s">
        <v>187</v>
      </c>
      <c r="AX27" s="473" t="s">
        <v>188</v>
      </c>
      <c r="AY27" s="473" t="s">
        <v>185</v>
      </c>
      <c r="AZ27" s="473" t="s">
        <v>188</v>
      </c>
      <c r="BA27" s="474" t="s">
        <v>188</v>
      </c>
      <c r="BB27" s="474" t="s">
        <v>185</v>
      </c>
      <c r="BC27" s="418"/>
      <c r="BD27" s="418"/>
      <c r="BE27" s="426"/>
      <c r="BF27" s="475" t="s">
        <v>188</v>
      </c>
      <c r="BG27" s="106">
        <v>16</v>
      </c>
      <c r="BH27" s="476" t="s">
        <v>186</v>
      </c>
      <c r="BI27" s="107">
        <v>16</v>
      </c>
      <c r="BJ27" s="114"/>
      <c r="BK27" s="196">
        <f t="shared" si="8"/>
        <v>11</v>
      </c>
      <c r="BL27" s="197">
        <f t="shared" si="9"/>
        <v>1</v>
      </c>
      <c r="BM27" s="197">
        <f t="shared" si="10"/>
        <v>12</v>
      </c>
      <c r="BN27" s="198">
        <f t="shared" si="3"/>
        <v>92</v>
      </c>
      <c r="BO27" s="84"/>
      <c r="BP27" s="78"/>
      <c r="BQ27" s="195"/>
      <c r="BR27" s="446">
        <f t="shared" si="4"/>
        <v>60</v>
      </c>
      <c r="BS27" s="446">
        <f t="shared" si="5"/>
        <v>0</v>
      </c>
      <c r="BT27" s="446">
        <f t="shared" si="6"/>
        <v>60</v>
      </c>
      <c r="BU27" s="446">
        <f t="shared" si="7"/>
        <v>60</v>
      </c>
      <c r="BV27" s="195"/>
      <c r="BW27" s="78"/>
      <c r="BX27" s="78"/>
      <c r="BY27" s="78"/>
    </row>
    <row r="28" spans="1:77" ht="13.5" customHeight="1">
      <c r="A28" s="78"/>
      <c r="B28" s="78"/>
      <c r="C28" s="78"/>
      <c r="D28" s="91"/>
      <c r="E28" s="203"/>
      <c r="F28" s="204"/>
      <c r="G28" s="205"/>
      <c r="H28" s="205"/>
      <c r="I28" s="91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>
        <f t="shared" si="2"/>
        <v>7</v>
      </c>
      <c r="AH28" s="302">
        <v>7</v>
      </c>
      <c r="AI28" s="103" t="s">
        <v>116</v>
      </c>
      <c r="AJ28" s="104" t="s">
        <v>117</v>
      </c>
      <c r="AK28" s="111"/>
      <c r="AL28" s="473" t="s">
        <v>188</v>
      </c>
      <c r="AM28" s="473" t="s">
        <v>185</v>
      </c>
      <c r="AN28" s="473" t="s">
        <v>185</v>
      </c>
      <c r="AO28" s="473" t="s">
        <v>189</v>
      </c>
      <c r="AP28" s="473" t="s">
        <v>185</v>
      </c>
      <c r="AQ28" s="473" t="s">
        <v>186</v>
      </c>
      <c r="AR28" s="473" t="s">
        <v>190</v>
      </c>
      <c r="AS28" s="473" t="s">
        <v>188</v>
      </c>
      <c r="AT28" s="473" t="s">
        <v>185</v>
      </c>
      <c r="AU28" s="473" t="s">
        <v>188</v>
      </c>
      <c r="AV28" s="473" t="s">
        <v>185</v>
      </c>
      <c r="AW28" s="473" t="s">
        <v>191</v>
      </c>
      <c r="AX28" s="473" t="s">
        <v>185</v>
      </c>
      <c r="AY28" s="473" t="s">
        <v>185</v>
      </c>
      <c r="AZ28" s="473" t="s">
        <v>191</v>
      </c>
      <c r="BA28" s="474" t="s">
        <v>188</v>
      </c>
      <c r="BB28" s="474" t="s">
        <v>205</v>
      </c>
      <c r="BC28" s="418"/>
      <c r="BD28" s="418"/>
      <c r="BE28" s="426"/>
      <c r="BF28" s="475" t="s">
        <v>186</v>
      </c>
      <c r="BG28" s="106">
        <v>25</v>
      </c>
      <c r="BH28" s="476" t="s">
        <v>190</v>
      </c>
      <c r="BI28" s="107">
        <v>51</v>
      </c>
      <c r="BJ28" s="114"/>
      <c r="BK28" s="196">
        <f t="shared" si="8"/>
        <v>10</v>
      </c>
      <c r="BL28" s="197">
        <f t="shared" si="9"/>
        <v>0</v>
      </c>
      <c r="BM28" s="197">
        <f t="shared" si="10"/>
        <v>10</v>
      </c>
      <c r="BN28" s="198">
        <f t="shared" si="3"/>
        <v>196</v>
      </c>
      <c r="BO28" s="84"/>
      <c r="BP28" s="78"/>
      <c r="BQ28" s="195"/>
      <c r="BR28" s="446">
        <f t="shared" si="4"/>
        <v>120</v>
      </c>
      <c r="BS28" s="446">
        <f t="shared" si="5"/>
        <v>60</v>
      </c>
      <c r="BT28" s="446">
        <f t="shared" si="6"/>
        <v>60</v>
      </c>
      <c r="BU28" s="446">
        <f t="shared" si="7"/>
        <v>120</v>
      </c>
      <c r="BV28" s="195"/>
      <c r="BW28" s="78"/>
      <c r="BX28" s="78"/>
      <c r="BY28" s="78"/>
    </row>
    <row r="29" spans="1:77" ht="13.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>
        <f t="shared" si="2"/>
        <v>8</v>
      </c>
      <c r="AH29" s="302">
        <v>8</v>
      </c>
      <c r="AI29" s="103" t="s">
        <v>49</v>
      </c>
      <c r="AJ29" s="104" t="s">
        <v>118</v>
      </c>
      <c r="AK29" s="111"/>
      <c r="AL29" s="473" t="s">
        <v>188</v>
      </c>
      <c r="AM29" s="473" t="s">
        <v>185</v>
      </c>
      <c r="AN29" s="473" t="s">
        <v>188</v>
      </c>
      <c r="AO29" s="473" t="s">
        <v>191</v>
      </c>
      <c r="AP29" s="473" t="s">
        <v>185</v>
      </c>
      <c r="AQ29" s="473" t="s">
        <v>186</v>
      </c>
      <c r="AR29" s="473" t="s">
        <v>187</v>
      </c>
      <c r="AS29" s="473" t="s">
        <v>188</v>
      </c>
      <c r="AT29" s="473" t="s">
        <v>185</v>
      </c>
      <c r="AU29" s="473" t="s">
        <v>188</v>
      </c>
      <c r="AV29" s="473" t="s">
        <v>191</v>
      </c>
      <c r="AW29" s="473" t="s">
        <v>191</v>
      </c>
      <c r="AX29" s="473" t="s">
        <v>187</v>
      </c>
      <c r="AY29" s="473" t="s">
        <v>185</v>
      </c>
      <c r="AZ29" s="473" t="s">
        <v>191</v>
      </c>
      <c r="BA29" s="474" t="s">
        <v>188</v>
      </c>
      <c r="BB29" s="474" t="s">
        <v>185</v>
      </c>
      <c r="BC29" s="418"/>
      <c r="BD29" s="418"/>
      <c r="BE29" s="426"/>
      <c r="BF29" s="475" t="s">
        <v>188</v>
      </c>
      <c r="BG29" s="106">
        <v>3</v>
      </c>
      <c r="BH29" s="476" t="s">
        <v>187</v>
      </c>
      <c r="BI29" s="107">
        <v>28</v>
      </c>
      <c r="BJ29" s="114"/>
      <c r="BK29" s="196">
        <f t="shared" si="8"/>
        <v>14</v>
      </c>
      <c r="BL29" s="197">
        <f t="shared" si="9"/>
        <v>2</v>
      </c>
      <c r="BM29" s="197">
        <f t="shared" si="10"/>
        <v>16</v>
      </c>
      <c r="BN29" s="198">
        <f t="shared" si="3"/>
        <v>31</v>
      </c>
      <c r="BO29" s="84"/>
      <c r="BP29" s="78"/>
      <c r="BQ29" s="195"/>
      <c r="BR29" s="446">
        <f t="shared" si="4"/>
        <v>0</v>
      </c>
      <c r="BS29" s="446">
        <f t="shared" si="5"/>
        <v>0</v>
      </c>
      <c r="BT29" s="446">
        <f t="shared" si="6"/>
        <v>0</v>
      </c>
      <c r="BU29" s="446">
        <f t="shared" si="7"/>
        <v>0</v>
      </c>
      <c r="BV29" s="195"/>
      <c r="BW29" s="78"/>
      <c r="BX29" s="78"/>
      <c r="BY29" s="78"/>
    </row>
    <row r="30" spans="1:77" ht="13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>
        <f t="shared" si="2"/>
        <v>9</v>
      </c>
      <c r="AH30" s="302">
        <v>9</v>
      </c>
      <c r="AI30" s="103" t="s">
        <v>194</v>
      </c>
      <c r="AJ30" s="104" t="s">
        <v>115</v>
      </c>
      <c r="AK30" s="111"/>
      <c r="AL30" s="473" t="s">
        <v>185</v>
      </c>
      <c r="AM30" s="473" t="s">
        <v>185</v>
      </c>
      <c r="AN30" s="473" t="s">
        <v>188</v>
      </c>
      <c r="AO30" s="473" t="s">
        <v>191</v>
      </c>
      <c r="AP30" s="473" t="s">
        <v>185</v>
      </c>
      <c r="AQ30" s="473" t="s">
        <v>191</v>
      </c>
      <c r="AR30" s="473" t="s">
        <v>190</v>
      </c>
      <c r="AS30" s="473" t="s">
        <v>188</v>
      </c>
      <c r="AT30" s="473" t="s">
        <v>185</v>
      </c>
      <c r="AU30" s="473" t="s">
        <v>188</v>
      </c>
      <c r="AV30" s="473" t="s">
        <v>185</v>
      </c>
      <c r="AW30" s="473" t="s">
        <v>186</v>
      </c>
      <c r="AX30" s="473" t="s">
        <v>186</v>
      </c>
      <c r="AY30" s="473" t="s">
        <v>185</v>
      </c>
      <c r="AZ30" s="473" t="s">
        <v>204</v>
      </c>
      <c r="BA30" s="474" t="s">
        <v>188</v>
      </c>
      <c r="BB30" s="474" t="s">
        <v>187</v>
      </c>
      <c r="BC30" s="418"/>
      <c r="BD30" s="418"/>
      <c r="BE30" s="426"/>
      <c r="BF30" s="475" t="s">
        <v>188</v>
      </c>
      <c r="BG30" s="106">
        <v>10</v>
      </c>
      <c r="BH30" s="476" t="s">
        <v>190</v>
      </c>
      <c r="BI30" s="107">
        <v>17</v>
      </c>
      <c r="BJ30" s="114"/>
      <c r="BK30" s="196">
        <f>SUM(COUNTIF(AL30,AL$21),COUNTIF(AM30,AM$21),COUNTIF(AN30,AN$21),COUNTIF(AO30,AO$21),COUNTIF(AP30,AP$21),COUNTIF(AQ30,AQ$21),COUNTIF(AR30,AR$21),COUNTIF(AS30,AS$21),COUNTIF(AT30,AT$21),COUNTIF(AU30,AU$21),COUNTIF(AV30,AV$21),COUNTIF(AW30,AW$21),COUNTIF(AX30,AX$21),COUNTIF(AY30,AY$21),COUNTIF(AZ30,AZ$21),COUNTIF(BA30,BA$21),COUNTIF(BB30,BB$21),COUNTIF(BC30,BC$21),COUNTIF(BD30,BD$21),COUNTIF(BE30,BE$21))</f>
        <v>9</v>
      </c>
      <c r="BL30" s="197">
        <f>SUM(COUNTIF(BF30,BF$21),COUNTIF(BH30,BH$21))</f>
        <v>1</v>
      </c>
      <c r="BM30" s="197">
        <f>SUM(BK30:BL30)-BJ30</f>
        <v>10</v>
      </c>
      <c r="BN30" s="198">
        <f t="shared" si="3"/>
        <v>87</v>
      </c>
      <c r="BO30" s="84"/>
      <c r="BP30" s="78"/>
      <c r="BQ30" s="195"/>
      <c r="BR30" s="446">
        <f t="shared" si="4"/>
        <v>60</v>
      </c>
      <c r="BS30" s="446">
        <f t="shared" si="5"/>
        <v>0</v>
      </c>
      <c r="BT30" s="446">
        <f t="shared" si="6"/>
        <v>60</v>
      </c>
      <c r="BU30" s="446">
        <f t="shared" si="7"/>
        <v>60</v>
      </c>
      <c r="BV30" s="195"/>
      <c r="BW30" s="78"/>
      <c r="BX30" s="78"/>
      <c r="BY30" s="78"/>
    </row>
    <row r="31" spans="1:77" ht="13.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>
        <f t="shared" si="2"/>
        <v>10</v>
      </c>
      <c r="AH31" s="302">
        <v>10</v>
      </c>
      <c r="AI31" s="103" t="s">
        <v>119</v>
      </c>
      <c r="AJ31" s="104" t="s">
        <v>76</v>
      </c>
      <c r="AK31" s="111"/>
      <c r="AL31" s="473" t="s">
        <v>188</v>
      </c>
      <c r="AM31" s="473" t="s">
        <v>185</v>
      </c>
      <c r="AN31" s="473" t="s">
        <v>191</v>
      </c>
      <c r="AO31" s="473" t="s">
        <v>188</v>
      </c>
      <c r="AP31" s="473" t="s">
        <v>185</v>
      </c>
      <c r="AQ31" s="473" t="s">
        <v>186</v>
      </c>
      <c r="AR31" s="473" t="s">
        <v>191</v>
      </c>
      <c r="AS31" s="473" t="s">
        <v>188</v>
      </c>
      <c r="AT31" s="473" t="s">
        <v>185</v>
      </c>
      <c r="AU31" s="473" t="s">
        <v>188</v>
      </c>
      <c r="AV31" s="473" t="s">
        <v>188</v>
      </c>
      <c r="AW31" s="473" t="s">
        <v>187</v>
      </c>
      <c r="AX31" s="473" t="s">
        <v>186</v>
      </c>
      <c r="AY31" s="473" t="s">
        <v>185</v>
      </c>
      <c r="AZ31" s="473" t="s">
        <v>188</v>
      </c>
      <c r="BA31" s="474" t="s">
        <v>188</v>
      </c>
      <c r="BB31" s="474" t="s">
        <v>188</v>
      </c>
      <c r="BC31" s="418"/>
      <c r="BD31" s="418"/>
      <c r="BE31" s="426"/>
      <c r="BF31" s="475" t="s">
        <v>188</v>
      </c>
      <c r="BG31" s="106">
        <v>30</v>
      </c>
      <c r="BH31" s="476" t="s">
        <v>187</v>
      </c>
      <c r="BI31" s="107">
        <v>47</v>
      </c>
      <c r="BJ31" s="114"/>
      <c r="BK31" s="196">
        <f t="shared" si="8"/>
        <v>10</v>
      </c>
      <c r="BL31" s="197">
        <f t="shared" si="9"/>
        <v>2</v>
      </c>
      <c r="BM31" s="197">
        <f t="shared" si="10"/>
        <v>12</v>
      </c>
      <c r="BN31" s="198">
        <f t="shared" si="3"/>
        <v>77</v>
      </c>
      <c r="BO31" s="84"/>
      <c r="BP31" s="78"/>
      <c r="BQ31" s="195"/>
      <c r="BR31" s="446">
        <f t="shared" si="4"/>
        <v>0</v>
      </c>
      <c r="BS31" s="446">
        <f t="shared" si="5"/>
        <v>0</v>
      </c>
      <c r="BT31" s="446">
        <f t="shared" si="6"/>
        <v>0</v>
      </c>
      <c r="BU31" s="446">
        <f t="shared" si="7"/>
        <v>0</v>
      </c>
      <c r="BV31" s="195"/>
      <c r="BW31" s="78"/>
      <c r="BX31" s="78"/>
      <c r="BY31" s="78"/>
    </row>
    <row r="32" spans="1:77" ht="13.5" customHeight="1">
      <c r="A32" s="78"/>
      <c r="B32" s="78"/>
      <c r="C32" s="78"/>
      <c r="D32" s="95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>
        <f t="shared" si="2"/>
        <v>11</v>
      </c>
      <c r="AH32" s="302">
        <v>11</v>
      </c>
      <c r="AI32" s="103" t="s">
        <v>120</v>
      </c>
      <c r="AJ32" s="104" t="s">
        <v>121</v>
      </c>
      <c r="AK32" s="111"/>
      <c r="AL32" s="473" t="s">
        <v>188</v>
      </c>
      <c r="AM32" s="473" t="s">
        <v>185</v>
      </c>
      <c r="AN32" s="473" t="s">
        <v>191</v>
      </c>
      <c r="AO32" s="473" t="s">
        <v>191</v>
      </c>
      <c r="AP32" s="473" t="s">
        <v>185</v>
      </c>
      <c r="AQ32" s="473" t="s">
        <v>202</v>
      </c>
      <c r="AR32" s="473" t="s">
        <v>186</v>
      </c>
      <c r="AS32" s="473" t="s">
        <v>185</v>
      </c>
      <c r="AT32" s="473" t="s">
        <v>203</v>
      </c>
      <c r="AU32" s="473" t="s">
        <v>188</v>
      </c>
      <c r="AV32" s="473" t="s">
        <v>191</v>
      </c>
      <c r="AW32" s="473" t="s">
        <v>186</v>
      </c>
      <c r="AX32" s="473" t="s">
        <v>185</v>
      </c>
      <c r="AY32" s="473" t="s">
        <v>185</v>
      </c>
      <c r="AZ32" s="473" t="s">
        <v>191</v>
      </c>
      <c r="BA32" s="474" t="s">
        <v>188</v>
      </c>
      <c r="BB32" s="474" t="s">
        <v>185</v>
      </c>
      <c r="BC32" s="418"/>
      <c r="BD32" s="418"/>
      <c r="BE32" s="426"/>
      <c r="BF32" s="475" t="s">
        <v>188</v>
      </c>
      <c r="BG32" s="106">
        <v>6</v>
      </c>
      <c r="BH32" s="476" t="s">
        <v>187</v>
      </c>
      <c r="BI32" s="107">
        <v>19</v>
      </c>
      <c r="BJ32" s="114"/>
      <c r="BK32" s="196">
        <f t="shared" si="8"/>
        <v>14</v>
      </c>
      <c r="BL32" s="197">
        <f t="shared" si="9"/>
        <v>2</v>
      </c>
      <c r="BM32" s="197">
        <f t="shared" si="10"/>
        <v>16</v>
      </c>
      <c r="BN32" s="198">
        <f t="shared" si="3"/>
        <v>25</v>
      </c>
      <c r="BO32" s="84"/>
      <c r="BP32" s="78"/>
      <c r="BQ32" s="195"/>
      <c r="BR32" s="446">
        <f t="shared" si="4"/>
        <v>0</v>
      </c>
      <c r="BS32" s="446">
        <f t="shared" si="5"/>
        <v>0</v>
      </c>
      <c r="BT32" s="446">
        <f t="shared" si="6"/>
        <v>0</v>
      </c>
      <c r="BU32" s="446">
        <f t="shared" si="7"/>
        <v>0</v>
      </c>
      <c r="BV32" s="195"/>
      <c r="BW32" s="78"/>
      <c r="BX32" s="78"/>
      <c r="BY32" s="78"/>
    </row>
    <row r="33" spans="1:77" ht="13.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91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116"/>
      <c r="AC33" s="116"/>
      <c r="AD33" s="116"/>
      <c r="AE33" s="116"/>
      <c r="AF33" s="116"/>
      <c r="AG33" s="78">
        <f t="shared" si="2"/>
        <v>12</v>
      </c>
      <c r="AH33" s="302">
        <v>12</v>
      </c>
      <c r="AI33" s="103" t="s">
        <v>122</v>
      </c>
      <c r="AJ33" s="104" t="s">
        <v>123</v>
      </c>
      <c r="AK33" s="111"/>
      <c r="AL33" s="473" t="s">
        <v>185</v>
      </c>
      <c r="AM33" s="473" t="s">
        <v>191</v>
      </c>
      <c r="AN33" s="473" t="s">
        <v>191</v>
      </c>
      <c r="AO33" s="473" t="s">
        <v>191</v>
      </c>
      <c r="AP33" s="473" t="s">
        <v>185</v>
      </c>
      <c r="AQ33" s="473" t="s">
        <v>186</v>
      </c>
      <c r="AR33" s="473" t="s">
        <v>187</v>
      </c>
      <c r="AS33" s="473" t="s">
        <v>188</v>
      </c>
      <c r="AT33" s="473" t="s">
        <v>185</v>
      </c>
      <c r="AU33" s="473" t="s">
        <v>188</v>
      </c>
      <c r="AV33" s="473" t="s">
        <v>191</v>
      </c>
      <c r="AW33" s="473" t="s">
        <v>186</v>
      </c>
      <c r="AX33" s="473" t="s">
        <v>187</v>
      </c>
      <c r="AY33" s="473" t="s">
        <v>185</v>
      </c>
      <c r="AZ33" s="473" t="s">
        <v>188</v>
      </c>
      <c r="BA33" s="474" t="s">
        <v>188</v>
      </c>
      <c r="BB33" s="474" t="s">
        <v>185</v>
      </c>
      <c r="BC33" s="418"/>
      <c r="BD33" s="418"/>
      <c r="BE33" s="426"/>
      <c r="BF33" s="475" t="s">
        <v>188</v>
      </c>
      <c r="BG33" s="106">
        <v>12</v>
      </c>
      <c r="BH33" s="476" t="s">
        <v>187</v>
      </c>
      <c r="BI33" s="107">
        <v>19</v>
      </c>
      <c r="BJ33" s="114"/>
      <c r="BK33" s="196">
        <f t="shared" si="8"/>
        <v>13</v>
      </c>
      <c r="BL33" s="197">
        <f t="shared" si="9"/>
        <v>2</v>
      </c>
      <c r="BM33" s="197">
        <f t="shared" si="10"/>
        <v>15</v>
      </c>
      <c r="BN33" s="198">
        <f t="shared" si="3"/>
        <v>31</v>
      </c>
      <c r="BO33" s="84"/>
      <c r="BP33" s="78"/>
      <c r="BQ33" s="195"/>
      <c r="BR33" s="446">
        <f t="shared" si="4"/>
        <v>0</v>
      </c>
      <c r="BS33" s="446">
        <f t="shared" si="5"/>
        <v>0</v>
      </c>
      <c r="BT33" s="446">
        <f t="shared" si="6"/>
        <v>0</v>
      </c>
      <c r="BU33" s="446">
        <f t="shared" si="7"/>
        <v>0</v>
      </c>
      <c r="BV33" s="195"/>
      <c r="BW33" s="78"/>
      <c r="BX33" s="78"/>
      <c r="BY33" s="78"/>
    </row>
    <row r="34" spans="1:77" ht="13.5" customHeight="1">
      <c r="A34" s="78"/>
      <c r="B34" s="11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>
        <f t="shared" si="2"/>
        <v>13</v>
      </c>
      <c r="AH34" s="302">
        <v>13</v>
      </c>
      <c r="AI34" s="103" t="s">
        <v>124</v>
      </c>
      <c r="AJ34" s="104" t="s">
        <v>75</v>
      </c>
      <c r="AK34" s="111"/>
      <c r="AL34" s="473" t="s">
        <v>196</v>
      </c>
      <c r="AM34" s="473" t="s">
        <v>196</v>
      </c>
      <c r="AN34" s="473" t="s">
        <v>195</v>
      </c>
      <c r="AO34" s="473" t="s">
        <v>196</v>
      </c>
      <c r="AP34" s="473" t="s">
        <v>197</v>
      </c>
      <c r="AQ34" s="473" t="s">
        <v>200</v>
      </c>
      <c r="AR34" s="473" t="s">
        <v>198</v>
      </c>
      <c r="AS34" s="473" t="s">
        <v>195</v>
      </c>
      <c r="AT34" s="473" t="s">
        <v>197</v>
      </c>
      <c r="AU34" s="473" t="s">
        <v>195</v>
      </c>
      <c r="AV34" s="473" t="s">
        <v>196</v>
      </c>
      <c r="AW34" s="473" t="s">
        <v>199</v>
      </c>
      <c r="AX34" s="473" t="s">
        <v>197</v>
      </c>
      <c r="AY34" s="473" t="s">
        <v>197</v>
      </c>
      <c r="AZ34" s="473" t="s">
        <v>196</v>
      </c>
      <c r="BA34" s="474" t="s">
        <v>195</v>
      </c>
      <c r="BB34" s="474" t="s">
        <v>197</v>
      </c>
      <c r="BC34" s="418"/>
      <c r="BD34" s="418"/>
      <c r="BE34" s="426"/>
      <c r="BF34" s="475" t="s">
        <v>195</v>
      </c>
      <c r="BG34" s="106">
        <v>23</v>
      </c>
      <c r="BH34" s="473" t="s">
        <v>199</v>
      </c>
      <c r="BI34" s="107">
        <v>41</v>
      </c>
      <c r="BJ34" s="114"/>
      <c r="BK34" s="196">
        <f t="shared" si="8"/>
        <v>11</v>
      </c>
      <c r="BL34" s="197">
        <f t="shared" si="9"/>
        <v>2</v>
      </c>
      <c r="BM34" s="197">
        <f t="shared" si="10"/>
        <v>13</v>
      </c>
      <c r="BN34" s="198">
        <f t="shared" si="3"/>
        <v>64</v>
      </c>
      <c r="BO34" s="84"/>
      <c r="BP34" s="78"/>
      <c r="BQ34" s="195"/>
      <c r="BR34" s="446">
        <f t="shared" si="4"/>
        <v>0</v>
      </c>
      <c r="BS34" s="446">
        <f t="shared" si="5"/>
        <v>0</v>
      </c>
      <c r="BT34" s="446">
        <f t="shared" si="6"/>
        <v>0</v>
      </c>
      <c r="BU34" s="446">
        <f t="shared" si="7"/>
        <v>0</v>
      </c>
      <c r="BV34" s="195"/>
      <c r="BW34" s="78"/>
      <c r="BX34" s="78"/>
      <c r="BY34" s="78"/>
    </row>
    <row r="35" spans="1:77" ht="13.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>
        <f t="shared" si="2"/>
        <v>14</v>
      </c>
      <c r="AH35" s="302">
        <v>14</v>
      </c>
      <c r="AI35" s="103" t="s">
        <v>125</v>
      </c>
      <c r="AJ35" s="104" t="s">
        <v>74</v>
      </c>
      <c r="AK35" s="111"/>
      <c r="AL35" s="473" t="s">
        <v>195</v>
      </c>
      <c r="AM35" s="473" t="s">
        <v>199</v>
      </c>
      <c r="AN35" s="473" t="s">
        <v>197</v>
      </c>
      <c r="AO35" s="473" t="s">
        <v>196</v>
      </c>
      <c r="AP35" s="473" t="s">
        <v>197</v>
      </c>
      <c r="AQ35" s="473" t="s">
        <v>200</v>
      </c>
      <c r="AR35" s="473" t="s">
        <v>198</v>
      </c>
      <c r="AS35" s="473" t="s">
        <v>195</v>
      </c>
      <c r="AT35" s="473" t="s">
        <v>197</v>
      </c>
      <c r="AU35" s="473" t="s">
        <v>195</v>
      </c>
      <c r="AV35" s="473" t="s">
        <v>196</v>
      </c>
      <c r="AW35" s="473" t="s">
        <v>196</v>
      </c>
      <c r="AX35" s="473" t="s">
        <v>199</v>
      </c>
      <c r="AY35" s="473" t="s">
        <v>197</v>
      </c>
      <c r="AZ35" s="473" t="s">
        <v>196</v>
      </c>
      <c r="BA35" s="474" t="s">
        <v>195</v>
      </c>
      <c r="BB35" s="474" t="s">
        <v>199</v>
      </c>
      <c r="BC35" s="418"/>
      <c r="BD35" s="418"/>
      <c r="BE35" s="426"/>
      <c r="BF35" s="475" t="s">
        <v>198</v>
      </c>
      <c r="BG35" s="106">
        <v>8</v>
      </c>
      <c r="BH35" s="473" t="s">
        <v>199</v>
      </c>
      <c r="BI35" s="107">
        <v>31</v>
      </c>
      <c r="BJ35" s="114"/>
      <c r="BK35" s="196">
        <f t="shared" si="8"/>
        <v>12</v>
      </c>
      <c r="BL35" s="197">
        <f t="shared" si="9"/>
        <v>1</v>
      </c>
      <c r="BM35" s="197">
        <f t="shared" si="10"/>
        <v>13</v>
      </c>
      <c r="BN35" s="198">
        <f t="shared" si="3"/>
        <v>99</v>
      </c>
      <c r="BO35" s="84"/>
      <c r="BP35" s="78"/>
      <c r="BQ35" s="195"/>
      <c r="BR35" s="446">
        <f t="shared" si="4"/>
        <v>60</v>
      </c>
      <c r="BS35" s="446">
        <f t="shared" si="5"/>
        <v>60</v>
      </c>
      <c r="BT35" s="446">
        <f t="shared" si="6"/>
        <v>0</v>
      </c>
      <c r="BU35" s="446">
        <f t="shared" si="7"/>
        <v>60</v>
      </c>
      <c r="BV35" s="195"/>
      <c r="BW35" s="78"/>
      <c r="BX35" s="78"/>
      <c r="BY35" s="78"/>
    </row>
    <row r="36" spans="1:77" ht="13.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91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>
        <f t="shared" si="2"/>
        <v>15</v>
      </c>
      <c r="AH36" s="302">
        <v>15</v>
      </c>
      <c r="AI36" s="103" t="s">
        <v>126</v>
      </c>
      <c r="AJ36" s="104" t="s">
        <v>121</v>
      </c>
      <c r="AK36" s="111"/>
      <c r="AL36" s="473" t="s">
        <v>188</v>
      </c>
      <c r="AM36" s="473" t="s">
        <v>185</v>
      </c>
      <c r="AN36" s="473" t="s">
        <v>188</v>
      </c>
      <c r="AO36" s="473" t="s">
        <v>191</v>
      </c>
      <c r="AP36" s="473" t="s">
        <v>185</v>
      </c>
      <c r="AQ36" s="473" t="s">
        <v>186</v>
      </c>
      <c r="AR36" s="473" t="s">
        <v>186</v>
      </c>
      <c r="AS36" s="473" t="s">
        <v>185</v>
      </c>
      <c r="AT36" s="473" t="s">
        <v>185</v>
      </c>
      <c r="AU36" s="473" t="s">
        <v>188</v>
      </c>
      <c r="AV36" s="473" t="s">
        <v>191</v>
      </c>
      <c r="AW36" s="473" t="s">
        <v>186</v>
      </c>
      <c r="AX36" s="473" t="s">
        <v>187</v>
      </c>
      <c r="AY36" s="473" t="s">
        <v>185</v>
      </c>
      <c r="AZ36" s="473" t="s">
        <v>191</v>
      </c>
      <c r="BA36" s="474" t="s">
        <v>188</v>
      </c>
      <c r="BB36" s="474" t="s">
        <v>187</v>
      </c>
      <c r="BC36" s="418"/>
      <c r="BD36" s="418"/>
      <c r="BE36" s="426"/>
      <c r="BF36" s="475" t="s">
        <v>186</v>
      </c>
      <c r="BG36" s="106">
        <v>26</v>
      </c>
      <c r="BH36" s="473" t="s">
        <v>187</v>
      </c>
      <c r="BI36" s="107">
        <v>29</v>
      </c>
      <c r="BJ36" s="114"/>
      <c r="BK36" s="196">
        <f t="shared" si="8"/>
        <v>14</v>
      </c>
      <c r="BL36" s="197">
        <f t="shared" si="9"/>
        <v>1</v>
      </c>
      <c r="BM36" s="197">
        <f t="shared" si="10"/>
        <v>15</v>
      </c>
      <c r="BN36" s="198">
        <f t="shared" si="3"/>
        <v>115</v>
      </c>
      <c r="BO36" s="84"/>
      <c r="BP36" s="78"/>
      <c r="BQ36" s="195"/>
      <c r="BR36" s="446">
        <f t="shared" si="4"/>
        <v>60</v>
      </c>
      <c r="BS36" s="446">
        <f t="shared" si="5"/>
        <v>60</v>
      </c>
      <c r="BT36" s="446">
        <f t="shared" si="6"/>
        <v>0</v>
      </c>
      <c r="BU36" s="446">
        <f t="shared" si="7"/>
        <v>60</v>
      </c>
      <c r="BV36" s="195"/>
      <c r="BW36" s="78"/>
      <c r="BX36" s="78"/>
      <c r="BY36" s="78"/>
    </row>
    <row r="37" spans="1:77" ht="13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>
        <f t="shared" si="2"/>
        <v>16</v>
      </c>
      <c r="AH37" s="302">
        <v>16</v>
      </c>
      <c r="AI37" s="103" t="s">
        <v>127</v>
      </c>
      <c r="AJ37" s="104" t="s">
        <v>128</v>
      </c>
      <c r="AK37" s="111"/>
      <c r="AL37" s="473" t="s">
        <v>188</v>
      </c>
      <c r="AM37" s="473" t="s">
        <v>185</v>
      </c>
      <c r="AN37" s="473" t="s">
        <v>185</v>
      </c>
      <c r="AO37" s="473" t="s">
        <v>191</v>
      </c>
      <c r="AP37" s="473" t="s">
        <v>185</v>
      </c>
      <c r="AQ37" s="473" t="s">
        <v>186</v>
      </c>
      <c r="AR37" s="473" t="s">
        <v>186</v>
      </c>
      <c r="AS37" s="473" t="s">
        <v>188</v>
      </c>
      <c r="AT37" s="473" t="s">
        <v>185</v>
      </c>
      <c r="AU37" s="473" t="s">
        <v>188</v>
      </c>
      <c r="AV37" s="473" t="s">
        <v>185</v>
      </c>
      <c r="AW37" s="473" t="s">
        <v>186</v>
      </c>
      <c r="AX37" s="473" t="s">
        <v>191</v>
      </c>
      <c r="AY37" s="473" t="s">
        <v>185</v>
      </c>
      <c r="AZ37" s="473" t="s">
        <v>188</v>
      </c>
      <c r="BA37" s="474" t="s">
        <v>188</v>
      </c>
      <c r="BB37" s="474" t="s">
        <v>187</v>
      </c>
      <c r="BC37" s="418"/>
      <c r="BD37" s="418"/>
      <c r="BE37" s="426"/>
      <c r="BF37" s="475" t="s">
        <v>187</v>
      </c>
      <c r="BG37" s="106">
        <v>13</v>
      </c>
      <c r="BH37" s="473" t="s">
        <v>190</v>
      </c>
      <c r="BI37" s="107">
        <v>36</v>
      </c>
      <c r="BJ37" s="114"/>
      <c r="BK37" s="196">
        <f t="shared" si="8"/>
        <v>12</v>
      </c>
      <c r="BL37" s="197">
        <f t="shared" si="9"/>
        <v>0</v>
      </c>
      <c r="BM37" s="197">
        <f t="shared" si="10"/>
        <v>12</v>
      </c>
      <c r="BN37" s="198">
        <f t="shared" si="3"/>
        <v>169</v>
      </c>
      <c r="BO37" s="84"/>
      <c r="BP37" s="78"/>
      <c r="BQ37" s="195"/>
      <c r="BR37" s="446">
        <f t="shared" si="4"/>
        <v>120</v>
      </c>
      <c r="BS37" s="446">
        <f t="shared" si="5"/>
        <v>60</v>
      </c>
      <c r="BT37" s="446">
        <f t="shared" si="6"/>
        <v>60</v>
      </c>
      <c r="BU37" s="446">
        <f t="shared" si="7"/>
        <v>120</v>
      </c>
      <c r="BV37" s="195"/>
      <c r="BW37" s="78"/>
      <c r="BX37" s="78"/>
      <c r="BY37" s="78"/>
    </row>
    <row r="38" spans="1:77" ht="13.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>
        <f t="shared" si="2"/>
        <v>17</v>
      </c>
      <c r="AH38" s="302">
        <v>17</v>
      </c>
      <c r="AI38" s="103" t="s">
        <v>129</v>
      </c>
      <c r="AJ38" s="104" t="s">
        <v>130</v>
      </c>
      <c r="AK38" s="111"/>
      <c r="AL38" s="473" t="s">
        <v>189</v>
      </c>
      <c r="AM38" s="473" t="s">
        <v>189</v>
      </c>
      <c r="AN38" s="473" t="s">
        <v>191</v>
      </c>
      <c r="AO38" s="473" t="s">
        <v>188</v>
      </c>
      <c r="AP38" s="473" t="s">
        <v>185</v>
      </c>
      <c r="AQ38" s="473" t="s">
        <v>186</v>
      </c>
      <c r="AR38" s="473" t="s">
        <v>186</v>
      </c>
      <c r="AS38" s="473" t="s">
        <v>188</v>
      </c>
      <c r="AT38" s="473" t="s">
        <v>185</v>
      </c>
      <c r="AU38" s="473" t="s">
        <v>191</v>
      </c>
      <c r="AV38" s="473" t="s">
        <v>185</v>
      </c>
      <c r="AW38" s="473" t="s">
        <v>187</v>
      </c>
      <c r="AX38" s="473" t="s">
        <v>187</v>
      </c>
      <c r="AY38" s="473" t="s">
        <v>185</v>
      </c>
      <c r="AZ38" s="473" t="s">
        <v>188</v>
      </c>
      <c r="BA38" s="474" t="s">
        <v>185</v>
      </c>
      <c r="BB38" s="474" t="s">
        <v>186</v>
      </c>
      <c r="BC38" s="418"/>
      <c r="BD38" s="418"/>
      <c r="BE38" s="426"/>
      <c r="BF38" s="475" t="s">
        <v>190</v>
      </c>
      <c r="BG38" s="106">
        <v>19</v>
      </c>
      <c r="BH38" s="473" t="s">
        <v>186</v>
      </c>
      <c r="BI38" s="107">
        <v>27</v>
      </c>
      <c r="BJ38" s="114"/>
      <c r="BK38" s="196">
        <f t="shared" si="8"/>
        <v>8</v>
      </c>
      <c r="BL38" s="197">
        <f t="shared" si="9"/>
        <v>0</v>
      </c>
      <c r="BM38" s="197">
        <f t="shared" si="10"/>
        <v>8</v>
      </c>
      <c r="BN38" s="198">
        <f t="shared" si="3"/>
        <v>166</v>
      </c>
      <c r="BO38" s="84"/>
      <c r="BP38" s="78"/>
      <c r="BQ38" s="195"/>
      <c r="BR38" s="446">
        <f t="shared" si="4"/>
        <v>120</v>
      </c>
      <c r="BS38" s="446">
        <f t="shared" si="5"/>
        <v>60</v>
      </c>
      <c r="BT38" s="446">
        <f t="shared" si="6"/>
        <v>60</v>
      </c>
      <c r="BU38" s="446">
        <f t="shared" si="7"/>
        <v>120</v>
      </c>
      <c r="BV38" s="195"/>
      <c r="BW38" s="78"/>
      <c r="BX38" s="78"/>
      <c r="BY38" s="78"/>
    </row>
    <row r="39" spans="1:77" ht="13.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>
        <f t="shared" si="2"/>
        <v>18</v>
      </c>
      <c r="AH39" s="302">
        <v>18</v>
      </c>
      <c r="AI39" s="103" t="s">
        <v>131</v>
      </c>
      <c r="AJ39" s="104" t="s">
        <v>132</v>
      </c>
      <c r="AK39" s="111"/>
      <c r="AL39" s="473" t="s">
        <v>195</v>
      </c>
      <c r="AM39" s="473" t="s">
        <v>197</v>
      </c>
      <c r="AN39" s="473" t="s">
        <v>195</v>
      </c>
      <c r="AO39" s="473" t="s">
        <v>196</v>
      </c>
      <c r="AP39" s="473" t="s">
        <v>197</v>
      </c>
      <c r="AQ39" s="473" t="s">
        <v>198</v>
      </c>
      <c r="AR39" s="473" t="s">
        <v>199</v>
      </c>
      <c r="AS39" s="473" t="s">
        <v>195</v>
      </c>
      <c r="AT39" s="473" t="s">
        <v>197</v>
      </c>
      <c r="AU39" s="473" t="s">
        <v>195</v>
      </c>
      <c r="AV39" s="473" t="s">
        <v>197</v>
      </c>
      <c r="AW39" s="473" t="s">
        <v>198</v>
      </c>
      <c r="AX39" s="473" t="s">
        <v>199</v>
      </c>
      <c r="AY39" s="473" t="s">
        <v>197</v>
      </c>
      <c r="AZ39" s="473" t="s">
        <v>195</v>
      </c>
      <c r="BA39" s="474" t="s">
        <v>195</v>
      </c>
      <c r="BB39" s="474" t="s">
        <v>197</v>
      </c>
      <c r="BC39" s="418"/>
      <c r="BD39" s="418"/>
      <c r="BE39" s="426"/>
      <c r="BF39" s="475" t="s">
        <v>195</v>
      </c>
      <c r="BG39" s="106">
        <v>29</v>
      </c>
      <c r="BH39" s="473" t="s">
        <v>199</v>
      </c>
      <c r="BI39" s="107">
        <v>46</v>
      </c>
      <c r="BJ39" s="114"/>
      <c r="BK39" s="196">
        <f t="shared" si="8"/>
        <v>13</v>
      </c>
      <c r="BL39" s="197">
        <f t="shared" si="9"/>
        <v>2</v>
      </c>
      <c r="BM39" s="197">
        <f t="shared" si="10"/>
        <v>15</v>
      </c>
      <c r="BN39" s="198">
        <f t="shared" si="3"/>
        <v>75</v>
      </c>
      <c r="BO39" s="84"/>
      <c r="BP39" s="78"/>
      <c r="BQ39" s="195"/>
      <c r="BR39" s="446">
        <f t="shared" si="4"/>
        <v>0</v>
      </c>
      <c r="BS39" s="446">
        <f t="shared" si="5"/>
        <v>0</v>
      </c>
      <c r="BT39" s="446">
        <f t="shared" si="6"/>
        <v>0</v>
      </c>
      <c r="BU39" s="446">
        <f t="shared" si="7"/>
        <v>0</v>
      </c>
      <c r="BV39" s="195"/>
      <c r="BW39" s="78"/>
      <c r="BX39" s="78"/>
      <c r="BY39" s="78"/>
    </row>
    <row r="40" spans="1:77" ht="13.5" customHeight="1">
      <c r="A40" s="78"/>
      <c r="B40" s="78"/>
      <c r="C40" s="78"/>
      <c r="D40" s="78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9"/>
      <c r="AB40" s="116"/>
      <c r="AC40" s="119"/>
      <c r="AD40" s="116"/>
      <c r="AE40" s="78"/>
      <c r="AF40" s="78"/>
      <c r="AG40" s="78">
        <f t="shared" si="2"/>
        <v>19</v>
      </c>
      <c r="AH40" s="302">
        <v>19</v>
      </c>
      <c r="AI40" s="103" t="s">
        <v>133</v>
      </c>
      <c r="AJ40" s="104" t="s">
        <v>130</v>
      </c>
      <c r="AK40" s="111"/>
      <c r="AL40" s="473" t="s">
        <v>195</v>
      </c>
      <c r="AM40" s="473" t="s">
        <v>197</v>
      </c>
      <c r="AN40" s="473" t="s">
        <v>195</v>
      </c>
      <c r="AO40" s="473" t="s">
        <v>196</v>
      </c>
      <c r="AP40" s="473" t="s">
        <v>197</v>
      </c>
      <c r="AQ40" s="473" t="s">
        <v>200</v>
      </c>
      <c r="AR40" s="473" t="s">
        <v>198</v>
      </c>
      <c r="AS40" s="473" t="s">
        <v>195</v>
      </c>
      <c r="AT40" s="473" t="s">
        <v>197</v>
      </c>
      <c r="AU40" s="473" t="s">
        <v>195</v>
      </c>
      <c r="AV40" s="473" t="s">
        <v>196</v>
      </c>
      <c r="AW40" s="473" t="s">
        <v>198</v>
      </c>
      <c r="AX40" s="473" t="s">
        <v>199</v>
      </c>
      <c r="AY40" s="473" t="s">
        <v>197</v>
      </c>
      <c r="AZ40" s="473" t="s">
        <v>196</v>
      </c>
      <c r="BA40" s="474" t="s">
        <v>195</v>
      </c>
      <c r="BB40" s="474" t="s">
        <v>197</v>
      </c>
      <c r="BC40" s="418"/>
      <c r="BD40" s="418"/>
      <c r="BE40" s="426"/>
      <c r="BF40" s="475" t="s">
        <v>195</v>
      </c>
      <c r="BG40" s="106">
        <v>3</v>
      </c>
      <c r="BH40" s="473" t="s">
        <v>199</v>
      </c>
      <c r="BI40" s="107">
        <v>18</v>
      </c>
      <c r="BJ40" s="114"/>
      <c r="BK40" s="196">
        <f t="shared" si="8"/>
        <v>15</v>
      </c>
      <c r="BL40" s="197">
        <f t="shared" si="9"/>
        <v>2</v>
      </c>
      <c r="BM40" s="197">
        <f t="shared" si="10"/>
        <v>17</v>
      </c>
      <c r="BN40" s="198">
        <f t="shared" si="3"/>
        <v>21</v>
      </c>
      <c r="BO40" s="84"/>
      <c r="BP40" s="78"/>
      <c r="BQ40" s="195"/>
      <c r="BR40" s="446">
        <f t="shared" si="4"/>
        <v>0</v>
      </c>
      <c r="BS40" s="446">
        <f t="shared" si="5"/>
        <v>0</v>
      </c>
      <c r="BT40" s="446">
        <f t="shared" si="6"/>
        <v>0</v>
      </c>
      <c r="BU40" s="446">
        <f t="shared" si="7"/>
        <v>0</v>
      </c>
      <c r="BV40" s="195"/>
      <c r="BW40" s="78"/>
      <c r="BX40" s="78"/>
      <c r="BY40" s="78"/>
    </row>
    <row r="41" spans="1:77" ht="13.5" customHeight="1">
      <c r="A41" s="78"/>
      <c r="B41" s="78"/>
      <c r="C41" s="78"/>
      <c r="D41" s="78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9"/>
      <c r="AB41" s="116"/>
      <c r="AC41" s="119"/>
      <c r="AD41" s="116"/>
      <c r="AE41" s="78"/>
      <c r="AF41" s="78"/>
      <c r="AG41" s="78">
        <f t="shared" si="2"/>
        <v>20</v>
      </c>
      <c r="AH41" s="302">
        <v>20</v>
      </c>
      <c r="AI41" s="103" t="s">
        <v>134</v>
      </c>
      <c r="AJ41" s="104" t="s">
        <v>109</v>
      </c>
      <c r="AK41" s="111"/>
      <c r="AL41" s="473" t="s">
        <v>197</v>
      </c>
      <c r="AM41" s="473" t="s">
        <v>197</v>
      </c>
      <c r="AN41" s="473" t="s">
        <v>196</v>
      </c>
      <c r="AO41" s="473" t="s">
        <v>196</v>
      </c>
      <c r="AP41" s="473" t="s">
        <v>197</v>
      </c>
      <c r="AQ41" s="473" t="s">
        <v>198</v>
      </c>
      <c r="AR41" s="473" t="s">
        <v>196</v>
      </c>
      <c r="AS41" s="473" t="s">
        <v>195</v>
      </c>
      <c r="AT41" s="473" t="s">
        <v>197</v>
      </c>
      <c r="AU41" s="473" t="s">
        <v>195</v>
      </c>
      <c r="AV41" s="473" t="s">
        <v>195</v>
      </c>
      <c r="AW41" s="473" t="s">
        <v>198</v>
      </c>
      <c r="AX41" s="473" t="s">
        <v>198</v>
      </c>
      <c r="AY41" s="473" t="s">
        <v>197</v>
      </c>
      <c r="AZ41" s="473" t="s">
        <v>195</v>
      </c>
      <c r="BA41" s="474" t="s">
        <v>195</v>
      </c>
      <c r="BB41" s="474" t="s">
        <v>197</v>
      </c>
      <c r="BC41" s="418"/>
      <c r="BD41" s="418"/>
      <c r="BE41" s="426"/>
      <c r="BF41" s="475" t="s">
        <v>198</v>
      </c>
      <c r="BG41" s="484">
        <v>14</v>
      </c>
      <c r="BH41" s="473" t="s">
        <v>199</v>
      </c>
      <c r="BI41" s="107">
        <v>12</v>
      </c>
      <c r="BJ41" s="114"/>
      <c r="BK41" s="196">
        <f t="shared" si="8"/>
        <v>12</v>
      </c>
      <c r="BL41" s="197">
        <f t="shared" si="9"/>
        <v>1</v>
      </c>
      <c r="BM41" s="197">
        <f t="shared" si="10"/>
        <v>13</v>
      </c>
      <c r="BN41" s="198">
        <f t="shared" si="3"/>
        <v>86</v>
      </c>
      <c r="BO41" s="84"/>
      <c r="BP41" s="78"/>
      <c r="BQ41" s="195"/>
      <c r="BR41" s="446">
        <f t="shared" si="4"/>
        <v>60</v>
      </c>
      <c r="BS41" s="446">
        <f t="shared" si="5"/>
        <v>60</v>
      </c>
      <c r="BT41" s="446">
        <f t="shared" si="6"/>
        <v>0</v>
      </c>
      <c r="BU41" s="446">
        <f t="shared" si="7"/>
        <v>60</v>
      </c>
      <c r="BV41" s="195"/>
      <c r="BW41" s="78"/>
      <c r="BX41" s="78"/>
      <c r="BY41" s="78"/>
    </row>
    <row r="42" spans="1:77" ht="13.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>
        <f t="shared" si="2"/>
        <v>21</v>
      </c>
      <c r="AH42" s="302">
        <v>21</v>
      </c>
      <c r="AI42" s="103" t="s">
        <v>135</v>
      </c>
      <c r="AJ42" s="104" t="s">
        <v>130</v>
      </c>
      <c r="AK42" s="111"/>
      <c r="AL42" s="473" t="s">
        <v>195</v>
      </c>
      <c r="AM42" s="473" t="s">
        <v>197</v>
      </c>
      <c r="AN42" s="473" t="s">
        <v>195</v>
      </c>
      <c r="AO42" s="473" t="s">
        <v>196</v>
      </c>
      <c r="AP42" s="473" t="s">
        <v>197</v>
      </c>
      <c r="AQ42" s="473" t="s">
        <v>200</v>
      </c>
      <c r="AR42" s="473" t="s">
        <v>198</v>
      </c>
      <c r="AS42" s="473" t="s">
        <v>195</v>
      </c>
      <c r="AT42" s="473" t="s">
        <v>197</v>
      </c>
      <c r="AU42" s="473" t="s">
        <v>195</v>
      </c>
      <c r="AV42" s="473" t="s">
        <v>196</v>
      </c>
      <c r="AW42" s="473" t="s">
        <v>198</v>
      </c>
      <c r="AX42" s="473" t="s">
        <v>199</v>
      </c>
      <c r="AY42" s="473" t="s">
        <v>197</v>
      </c>
      <c r="AZ42" s="473" t="s">
        <v>196</v>
      </c>
      <c r="BA42" s="474" t="s">
        <v>195</v>
      </c>
      <c r="BB42" s="474" t="s">
        <v>197</v>
      </c>
      <c r="BC42" s="418"/>
      <c r="BD42" s="418"/>
      <c r="BE42" s="426"/>
      <c r="BF42" s="475" t="s">
        <v>195</v>
      </c>
      <c r="BG42" s="106">
        <v>26</v>
      </c>
      <c r="BH42" s="473" t="s">
        <v>199</v>
      </c>
      <c r="BI42" s="107">
        <v>36</v>
      </c>
      <c r="BJ42" s="114"/>
      <c r="BK42" s="196">
        <f t="shared" si="8"/>
        <v>15</v>
      </c>
      <c r="BL42" s="197">
        <f t="shared" si="9"/>
        <v>2</v>
      </c>
      <c r="BM42" s="197">
        <f t="shared" si="10"/>
        <v>17</v>
      </c>
      <c r="BN42" s="198">
        <f t="shared" si="3"/>
        <v>62</v>
      </c>
      <c r="BO42" s="84"/>
      <c r="BP42" s="78"/>
      <c r="BQ42" s="195"/>
      <c r="BR42" s="446">
        <f t="shared" si="4"/>
        <v>0</v>
      </c>
      <c r="BS42" s="446">
        <f t="shared" si="5"/>
        <v>0</v>
      </c>
      <c r="BT42" s="446">
        <f t="shared" si="6"/>
        <v>0</v>
      </c>
      <c r="BU42" s="446">
        <f t="shared" si="7"/>
        <v>0</v>
      </c>
      <c r="BV42" s="195"/>
      <c r="BW42" s="78"/>
      <c r="BX42" s="78"/>
      <c r="BY42" s="78"/>
    </row>
    <row r="43" spans="1:77" ht="13.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>
        <f t="shared" si="2"/>
        <v>22</v>
      </c>
      <c r="AH43" s="302">
        <v>22</v>
      </c>
      <c r="AI43" s="103" t="s">
        <v>136</v>
      </c>
      <c r="AJ43" s="104" t="s">
        <v>137</v>
      </c>
      <c r="AK43" s="111"/>
      <c r="AL43" s="473" t="s">
        <v>195</v>
      </c>
      <c r="AM43" s="473" t="s">
        <v>196</v>
      </c>
      <c r="AN43" s="473" t="s">
        <v>196</v>
      </c>
      <c r="AO43" s="473" t="s">
        <v>196</v>
      </c>
      <c r="AP43" s="473" t="s">
        <v>197</v>
      </c>
      <c r="AQ43" s="473" t="s">
        <v>198</v>
      </c>
      <c r="AR43" s="473" t="s">
        <v>198</v>
      </c>
      <c r="AS43" s="473" t="s">
        <v>195</v>
      </c>
      <c r="AT43" s="473" t="s">
        <v>197</v>
      </c>
      <c r="AU43" s="473" t="s">
        <v>195</v>
      </c>
      <c r="AV43" s="473" t="s">
        <v>196</v>
      </c>
      <c r="AW43" s="473" t="s">
        <v>198</v>
      </c>
      <c r="AX43" s="473" t="s">
        <v>199</v>
      </c>
      <c r="AY43" s="473" t="s">
        <v>197</v>
      </c>
      <c r="AZ43" s="473" t="s">
        <v>196</v>
      </c>
      <c r="BA43" s="474" t="s">
        <v>195</v>
      </c>
      <c r="BB43" s="474" t="s">
        <v>199</v>
      </c>
      <c r="BC43" s="418"/>
      <c r="BD43" s="418"/>
      <c r="BE43" s="426"/>
      <c r="BF43" s="475" t="s">
        <v>195</v>
      </c>
      <c r="BG43" s="106">
        <v>8</v>
      </c>
      <c r="BH43" s="473" t="s">
        <v>199</v>
      </c>
      <c r="BI43" s="107">
        <v>34</v>
      </c>
      <c r="BJ43" s="114"/>
      <c r="BK43" s="196">
        <f t="shared" si="8"/>
        <v>15</v>
      </c>
      <c r="BL43" s="197">
        <f t="shared" si="9"/>
        <v>2</v>
      </c>
      <c r="BM43" s="197">
        <f t="shared" si="10"/>
        <v>17</v>
      </c>
      <c r="BN43" s="198">
        <f t="shared" si="3"/>
        <v>42</v>
      </c>
      <c r="BO43" s="84"/>
      <c r="BP43" s="78"/>
      <c r="BQ43" s="195"/>
      <c r="BR43" s="446">
        <f t="shared" si="4"/>
        <v>0</v>
      </c>
      <c r="BS43" s="446">
        <f t="shared" si="5"/>
        <v>0</v>
      </c>
      <c r="BT43" s="446">
        <f t="shared" si="6"/>
        <v>0</v>
      </c>
      <c r="BU43" s="446">
        <f t="shared" si="7"/>
        <v>0</v>
      </c>
      <c r="BV43" s="195"/>
      <c r="BW43" s="78"/>
      <c r="BX43" s="78"/>
      <c r="BY43" s="78"/>
    </row>
    <row r="44" spans="1:77" ht="13.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>
        <f t="shared" si="2"/>
        <v>23</v>
      </c>
      <c r="AH44" s="302">
        <v>23</v>
      </c>
      <c r="AI44" s="103"/>
      <c r="AJ44" s="104"/>
      <c r="AK44" s="111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22"/>
      <c r="BB44" s="122"/>
      <c r="BC44" s="418"/>
      <c r="BD44" s="418"/>
      <c r="BE44" s="426"/>
      <c r="BF44" s="113"/>
      <c r="BG44" s="106"/>
      <c r="BH44" s="112"/>
      <c r="BI44" s="107"/>
      <c r="BJ44" s="114"/>
      <c r="BK44" s="196">
        <f t="shared" si="8"/>
        <v>0</v>
      </c>
      <c r="BL44" s="197">
        <f t="shared" si="9"/>
        <v>0</v>
      </c>
      <c r="BM44" s="197">
        <f t="shared" si="10"/>
        <v>0</v>
      </c>
      <c r="BN44" s="198">
        <f t="shared" si="3"/>
        <v>0</v>
      </c>
      <c r="BO44" s="84"/>
      <c r="BP44" s="78"/>
      <c r="BQ44" s="195"/>
      <c r="BR44" s="446">
        <f t="shared" si="4"/>
        <v>0</v>
      </c>
      <c r="BS44" s="446">
        <f t="shared" si="5"/>
        <v>0</v>
      </c>
      <c r="BT44" s="446">
        <f t="shared" si="6"/>
        <v>0</v>
      </c>
      <c r="BU44" s="446">
        <f t="shared" si="7"/>
        <v>0</v>
      </c>
      <c r="BV44" s="195"/>
      <c r="BW44" s="78"/>
      <c r="BX44" s="78"/>
      <c r="BY44" s="78"/>
    </row>
    <row r="45" spans="1:77" ht="13.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>
        <f t="shared" si="2"/>
        <v>24</v>
      </c>
      <c r="AH45" s="302">
        <v>24</v>
      </c>
      <c r="AI45" s="103" t="s">
        <v>138</v>
      </c>
      <c r="AJ45" s="104" t="s">
        <v>123</v>
      </c>
      <c r="AK45" s="111"/>
      <c r="AL45" s="473" t="s">
        <v>197</v>
      </c>
      <c r="AM45" s="473" t="s">
        <v>197</v>
      </c>
      <c r="AN45" s="473" t="s">
        <v>195</v>
      </c>
      <c r="AO45" s="473" t="s">
        <v>196</v>
      </c>
      <c r="AP45" s="473" t="s">
        <v>197</v>
      </c>
      <c r="AQ45" s="473" t="s">
        <v>200</v>
      </c>
      <c r="AR45" s="473" t="s">
        <v>198</v>
      </c>
      <c r="AS45" s="473" t="s">
        <v>195</v>
      </c>
      <c r="AT45" s="473" t="s">
        <v>197</v>
      </c>
      <c r="AU45" s="473" t="s">
        <v>195</v>
      </c>
      <c r="AV45" s="473" t="s">
        <v>196</v>
      </c>
      <c r="AW45" s="473" t="s">
        <v>198</v>
      </c>
      <c r="AX45" s="473" t="s">
        <v>199</v>
      </c>
      <c r="AY45" s="473" t="s">
        <v>197</v>
      </c>
      <c r="AZ45" s="473" t="s">
        <v>196</v>
      </c>
      <c r="BA45" s="474" t="s">
        <v>195</v>
      </c>
      <c r="BB45" s="474" t="s">
        <v>199</v>
      </c>
      <c r="BC45" s="418"/>
      <c r="BD45" s="418"/>
      <c r="BE45" s="426"/>
      <c r="BF45" s="475" t="s">
        <v>195</v>
      </c>
      <c r="BG45" s="106">
        <v>22</v>
      </c>
      <c r="BH45" s="473" t="s">
        <v>198</v>
      </c>
      <c r="BI45" s="107">
        <v>52</v>
      </c>
      <c r="BJ45" s="114"/>
      <c r="BK45" s="196">
        <f t="shared" si="8"/>
        <v>13</v>
      </c>
      <c r="BL45" s="197">
        <f t="shared" si="9"/>
        <v>1</v>
      </c>
      <c r="BM45" s="197">
        <f t="shared" si="10"/>
        <v>14</v>
      </c>
      <c r="BN45" s="198">
        <f t="shared" si="3"/>
        <v>134</v>
      </c>
      <c r="BO45" s="84"/>
      <c r="BP45" s="78"/>
      <c r="BQ45" s="195"/>
      <c r="BR45" s="446">
        <f t="shared" si="4"/>
        <v>60</v>
      </c>
      <c r="BS45" s="446">
        <f t="shared" si="5"/>
        <v>0</v>
      </c>
      <c r="BT45" s="446">
        <f t="shared" si="6"/>
        <v>60</v>
      </c>
      <c r="BU45" s="446">
        <f t="shared" si="7"/>
        <v>60</v>
      </c>
      <c r="BV45" s="195"/>
      <c r="BW45" s="78"/>
      <c r="BX45" s="78"/>
      <c r="BY45" s="78"/>
    </row>
    <row r="46" spans="1:77" ht="13.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>
        <f t="shared" si="2"/>
        <v>25</v>
      </c>
      <c r="AH46" s="302">
        <v>25</v>
      </c>
      <c r="AI46" s="103" t="s">
        <v>139</v>
      </c>
      <c r="AJ46" s="104" t="s">
        <v>140</v>
      </c>
      <c r="AK46" s="111"/>
      <c r="AL46" s="473" t="s">
        <v>188</v>
      </c>
      <c r="AM46" s="473" t="s">
        <v>185</v>
      </c>
      <c r="AN46" s="473" t="s">
        <v>188</v>
      </c>
      <c r="AO46" s="473" t="s">
        <v>188</v>
      </c>
      <c r="AP46" s="473" t="s">
        <v>185</v>
      </c>
      <c r="AQ46" s="473" t="s">
        <v>186</v>
      </c>
      <c r="AR46" s="473" t="s">
        <v>186</v>
      </c>
      <c r="AS46" s="473" t="s">
        <v>187</v>
      </c>
      <c r="AT46" s="473" t="s">
        <v>185</v>
      </c>
      <c r="AU46" s="473" t="s">
        <v>188</v>
      </c>
      <c r="AV46" s="473" t="s">
        <v>191</v>
      </c>
      <c r="AW46" s="473" t="s">
        <v>186</v>
      </c>
      <c r="AX46" s="473" t="s">
        <v>186</v>
      </c>
      <c r="AY46" s="473" t="s">
        <v>185</v>
      </c>
      <c r="AZ46" s="473" t="s">
        <v>188</v>
      </c>
      <c r="BA46" s="474" t="s">
        <v>188</v>
      </c>
      <c r="BB46" s="474" t="s">
        <v>186</v>
      </c>
      <c r="BC46" s="418"/>
      <c r="BD46" s="418"/>
      <c r="BE46" s="426"/>
      <c r="BF46" s="475" t="s">
        <v>188</v>
      </c>
      <c r="BG46" s="106">
        <v>29</v>
      </c>
      <c r="BH46" s="473" t="s">
        <v>190</v>
      </c>
      <c r="BI46" s="107">
        <v>21</v>
      </c>
      <c r="BJ46" s="114"/>
      <c r="BK46" s="196">
        <f t="shared" si="8"/>
        <v>11</v>
      </c>
      <c r="BL46" s="197">
        <f t="shared" si="9"/>
        <v>1</v>
      </c>
      <c r="BM46" s="197">
        <f t="shared" si="10"/>
        <v>12</v>
      </c>
      <c r="BN46" s="198">
        <f t="shared" si="3"/>
        <v>110</v>
      </c>
      <c r="BO46" s="84"/>
      <c r="BP46" s="78"/>
      <c r="BQ46" s="195"/>
      <c r="BR46" s="446">
        <f t="shared" si="4"/>
        <v>60</v>
      </c>
      <c r="BS46" s="446">
        <f t="shared" si="5"/>
        <v>0</v>
      </c>
      <c r="BT46" s="446">
        <f t="shared" si="6"/>
        <v>60</v>
      </c>
      <c r="BU46" s="446">
        <f t="shared" si="7"/>
        <v>60</v>
      </c>
      <c r="BV46" s="195"/>
      <c r="BW46" s="78"/>
      <c r="BX46" s="78"/>
      <c r="BY46" s="78"/>
    </row>
    <row r="47" spans="1:77" ht="13.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>
        <f t="shared" si="2"/>
        <v>26</v>
      </c>
      <c r="AH47" s="302">
        <v>26</v>
      </c>
      <c r="AI47" s="103" t="s">
        <v>80</v>
      </c>
      <c r="AJ47" s="104" t="s">
        <v>141</v>
      </c>
      <c r="AK47" s="111"/>
      <c r="AL47" s="473" t="s">
        <v>197</v>
      </c>
      <c r="AM47" s="473" t="s">
        <v>197</v>
      </c>
      <c r="AN47" s="473" t="s">
        <v>197</v>
      </c>
      <c r="AO47" s="473" t="s">
        <v>196</v>
      </c>
      <c r="AP47" s="473" t="s">
        <v>197</v>
      </c>
      <c r="AQ47" s="473" t="s">
        <v>198</v>
      </c>
      <c r="AR47" s="473" t="s">
        <v>198</v>
      </c>
      <c r="AS47" s="473" t="s">
        <v>195</v>
      </c>
      <c r="AT47" s="473" t="s">
        <v>197</v>
      </c>
      <c r="AU47" s="473" t="s">
        <v>195</v>
      </c>
      <c r="AV47" s="473" t="s">
        <v>196</v>
      </c>
      <c r="AW47" s="473" t="s">
        <v>198</v>
      </c>
      <c r="AX47" s="473" t="s">
        <v>197</v>
      </c>
      <c r="AY47" s="473" t="s">
        <v>197</v>
      </c>
      <c r="AZ47" s="473" t="s">
        <v>196</v>
      </c>
      <c r="BA47" s="474" t="s">
        <v>195</v>
      </c>
      <c r="BB47" s="474" t="s">
        <v>197</v>
      </c>
      <c r="BC47" s="418"/>
      <c r="BD47" s="418"/>
      <c r="BE47" s="426"/>
      <c r="BF47" s="475" t="s">
        <v>195</v>
      </c>
      <c r="BG47" s="106">
        <v>19</v>
      </c>
      <c r="BH47" s="473" t="s">
        <v>197</v>
      </c>
      <c r="BI47" s="107">
        <v>33</v>
      </c>
      <c r="BJ47" s="114"/>
      <c r="BK47" s="196">
        <f t="shared" si="8"/>
        <v>14</v>
      </c>
      <c r="BL47" s="197">
        <f t="shared" si="9"/>
        <v>1</v>
      </c>
      <c r="BM47" s="197">
        <f t="shared" si="10"/>
        <v>15</v>
      </c>
      <c r="BN47" s="198">
        <f t="shared" si="3"/>
        <v>112</v>
      </c>
      <c r="BO47" s="84"/>
      <c r="BP47" s="78"/>
      <c r="BQ47" s="195"/>
      <c r="BR47" s="446">
        <f t="shared" si="4"/>
        <v>60</v>
      </c>
      <c r="BS47" s="446">
        <f t="shared" si="5"/>
        <v>0</v>
      </c>
      <c r="BT47" s="446">
        <f t="shared" si="6"/>
        <v>60</v>
      </c>
      <c r="BU47" s="446">
        <f t="shared" si="7"/>
        <v>60</v>
      </c>
      <c r="BV47" s="195"/>
      <c r="BW47" s="78"/>
      <c r="BX47" s="78"/>
      <c r="BY47" s="78"/>
    </row>
    <row r="48" spans="1:77" ht="13.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>
        <f t="shared" si="2"/>
        <v>27</v>
      </c>
      <c r="AH48" s="302">
        <v>27</v>
      </c>
      <c r="AI48" s="103" t="s">
        <v>142</v>
      </c>
      <c r="AJ48" s="104" t="s">
        <v>143</v>
      </c>
      <c r="AK48" s="111"/>
      <c r="AL48" s="473" t="s">
        <v>195</v>
      </c>
      <c r="AM48" s="473" t="s">
        <v>197</v>
      </c>
      <c r="AN48" s="473" t="s">
        <v>196</v>
      </c>
      <c r="AO48" s="473" t="s">
        <v>196</v>
      </c>
      <c r="AP48" s="473" t="s">
        <v>197</v>
      </c>
      <c r="AQ48" s="473" t="s">
        <v>198</v>
      </c>
      <c r="AR48" s="473" t="s">
        <v>198</v>
      </c>
      <c r="AS48" s="473" t="s">
        <v>195</v>
      </c>
      <c r="AT48" s="473" t="s">
        <v>197</v>
      </c>
      <c r="AU48" s="473" t="s">
        <v>195</v>
      </c>
      <c r="AV48" s="473" t="s">
        <v>196</v>
      </c>
      <c r="AW48" s="473" t="s">
        <v>198</v>
      </c>
      <c r="AX48" s="473" t="s">
        <v>199</v>
      </c>
      <c r="AY48" s="473" t="s">
        <v>197</v>
      </c>
      <c r="AZ48" s="473" t="s">
        <v>196</v>
      </c>
      <c r="BA48" s="474" t="s">
        <v>195</v>
      </c>
      <c r="BB48" s="474" t="s">
        <v>199</v>
      </c>
      <c r="BC48" s="418"/>
      <c r="BD48" s="418"/>
      <c r="BE48" s="426"/>
      <c r="BF48" s="475" t="s">
        <v>195</v>
      </c>
      <c r="BG48" s="106">
        <v>37</v>
      </c>
      <c r="BH48" s="473" t="s">
        <v>197</v>
      </c>
      <c r="BI48" s="107">
        <v>46</v>
      </c>
      <c r="BJ48" s="114">
        <v>1</v>
      </c>
      <c r="BK48" s="196">
        <f t="shared" si="8"/>
        <v>16</v>
      </c>
      <c r="BL48" s="197">
        <f t="shared" si="9"/>
        <v>1</v>
      </c>
      <c r="BM48" s="197">
        <f t="shared" si="10"/>
        <v>16</v>
      </c>
      <c r="BN48" s="198">
        <f t="shared" si="3"/>
        <v>143</v>
      </c>
      <c r="BO48" s="84"/>
      <c r="BP48" s="78"/>
      <c r="BQ48" s="195"/>
      <c r="BR48" s="446">
        <f t="shared" si="4"/>
        <v>60</v>
      </c>
      <c r="BS48" s="446">
        <f t="shared" si="5"/>
        <v>0</v>
      </c>
      <c r="BT48" s="446">
        <f t="shared" si="6"/>
        <v>60</v>
      </c>
      <c r="BU48" s="446">
        <f t="shared" si="7"/>
        <v>60</v>
      </c>
      <c r="BV48" s="195"/>
      <c r="BW48" s="78"/>
      <c r="BX48" s="78"/>
      <c r="BY48" s="78"/>
    </row>
    <row r="49" spans="1:77" ht="13.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>
        <f t="shared" si="2"/>
        <v>28</v>
      </c>
      <c r="AH49" s="302">
        <v>28</v>
      </c>
      <c r="AI49" s="103" t="s">
        <v>144</v>
      </c>
      <c r="AJ49" s="104" t="s">
        <v>123</v>
      </c>
      <c r="AK49" s="111"/>
      <c r="AL49" s="473" t="s">
        <v>195</v>
      </c>
      <c r="AM49" s="473" t="s">
        <v>197</v>
      </c>
      <c r="AN49" s="473" t="s">
        <v>195</v>
      </c>
      <c r="AO49" s="473" t="s">
        <v>196</v>
      </c>
      <c r="AP49" s="473" t="s">
        <v>197</v>
      </c>
      <c r="AQ49" s="473" t="s">
        <v>198</v>
      </c>
      <c r="AR49" s="473" t="s">
        <v>198</v>
      </c>
      <c r="AS49" s="473" t="s">
        <v>195</v>
      </c>
      <c r="AT49" s="473" t="s">
        <v>197</v>
      </c>
      <c r="AU49" s="473" t="s">
        <v>196</v>
      </c>
      <c r="AV49" s="473" t="s">
        <v>196</v>
      </c>
      <c r="AW49" s="473" t="s">
        <v>196</v>
      </c>
      <c r="AX49" s="473" t="s">
        <v>199</v>
      </c>
      <c r="AY49" s="473" t="s">
        <v>197</v>
      </c>
      <c r="AZ49" s="473" t="s">
        <v>196</v>
      </c>
      <c r="BA49" s="474" t="s">
        <v>195</v>
      </c>
      <c r="BB49" s="474" t="s">
        <v>197</v>
      </c>
      <c r="BC49" s="418"/>
      <c r="BD49" s="418"/>
      <c r="BE49" s="426"/>
      <c r="BF49" s="475" t="s">
        <v>195</v>
      </c>
      <c r="BG49" s="106">
        <v>7</v>
      </c>
      <c r="BH49" s="473" t="s">
        <v>199</v>
      </c>
      <c r="BI49" s="107">
        <v>10</v>
      </c>
      <c r="BJ49" s="114"/>
      <c r="BK49" s="196">
        <f t="shared" si="8"/>
        <v>14</v>
      </c>
      <c r="BL49" s="197">
        <f t="shared" si="9"/>
        <v>2</v>
      </c>
      <c r="BM49" s="197">
        <f t="shared" si="10"/>
        <v>16</v>
      </c>
      <c r="BN49" s="198">
        <f t="shared" si="3"/>
        <v>17</v>
      </c>
      <c r="BO49" s="84"/>
      <c r="BP49" s="78"/>
      <c r="BQ49" s="195"/>
      <c r="BR49" s="446">
        <f t="shared" si="4"/>
        <v>0</v>
      </c>
      <c r="BS49" s="446">
        <f t="shared" si="5"/>
        <v>0</v>
      </c>
      <c r="BT49" s="446">
        <f t="shared" si="6"/>
        <v>0</v>
      </c>
      <c r="BU49" s="446">
        <f t="shared" si="7"/>
        <v>0</v>
      </c>
      <c r="BV49" s="195"/>
      <c r="BW49" s="78"/>
      <c r="BX49" s="78"/>
      <c r="BY49" s="78"/>
    </row>
    <row r="50" spans="1:77" ht="13.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>
        <f t="shared" si="2"/>
        <v>29</v>
      </c>
      <c r="AH50" s="302">
        <v>29</v>
      </c>
      <c r="AI50" s="103" t="s">
        <v>145</v>
      </c>
      <c r="AJ50" s="104" t="s">
        <v>50</v>
      </c>
      <c r="AK50" s="111"/>
      <c r="AL50" s="473" t="s">
        <v>195</v>
      </c>
      <c r="AM50" s="473" t="s">
        <v>196</v>
      </c>
      <c r="AN50" s="473" t="s">
        <v>196</v>
      </c>
      <c r="AO50" s="473" t="s">
        <v>196</v>
      </c>
      <c r="AP50" s="473" t="s">
        <v>197</v>
      </c>
      <c r="AQ50" s="473" t="s">
        <v>198</v>
      </c>
      <c r="AR50" s="473" t="s">
        <v>198</v>
      </c>
      <c r="AS50" s="473" t="s">
        <v>195</v>
      </c>
      <c r="AT50" s="473" t="s">
        <v>197</v>
      </c>
      <c r="AU50" s="473" t="s">
        <v>195</v>
      </c>
      <c r="AV50" s="473" t="s">
        <v>196</v>
      </c>
      <c r="AW50" s="473" t="s">
        <v>198</v>
      </c>
      <c r="AX50" s="473" t="s">
        <v>197</v>
      </c>
      <c r="AY50" s="473" t="s">
        <v>197</v>
      </c>
      <c r="AZ50" s="473" t="s">
        <v>196</v>
      </c>
      <c r="BA50" s="474" t="s">
        <v>195</v>
      </c>
      <c r="BB50" s="474" t="s">
        <v>197</v>
      </c>
      <c r="BC50" s="418"/>
      <c r="BD50" s="418"/>
      <c r="BE50" s="426"/>
      <c r="BF50" s="475" t="s">
        <v>195</v>
      </c>
      <c r="BG50" s="106">
        <v>12</v>
      </c>
      <c r="BH50" s="473" t="s">
        <v>199</v>
      </c>
      <c r="BI50" s="107">
        <v>24</v>
      </c>
      <c r="BJ50" s="114"/>
      <c r="BK50" s="196">
        <f t="shared" si="8"/>
        <v>15</v>
      </c>
      <c r="BL50" s="197">
        <f t="shared" si="9"/>
        <v>2</v>
      </c>
      <c r="BM50" s="197">
        <f t="shared" si="10"/>
        <v>17</v>
      </c>
      <c r="BN50" s="198">
        <f t="shared" si="3"/>
        <v>36</v>
      </c>
      <c r="BO50" s="84"/>
      <c r="BP50" s="78"/>
      <c r="BQ50" s="195"/>
      <c r="BR50" s="446">
        <f t="shared" si="4"/>
        <v>0</v>
      </c>
      <c r="BS50" s="446">
        <f t="shared" si="5"/>
        <v>0</v>
      </c>
      <c r="BT50" s="446">
        <f t="shared" si="6"/>
        <v>0</v>
      </c>
      <c r="BU50" s="446">
        <f t="shared" si="7"/>
        <v>0</v>
      </c>
      <c r="BV50" s="195"/>
      <c r="BW50" s="78"/>
      <c r="BX50" s="78"/>
      <c r="BY50" s="78"/>
    </row>
    <row r="51" spans="1:77" ht="13.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>
        <f t="shared" si="2"/>
        <v>30</v>
      </c>
      <c r="AH51" s="302">
        <v>30</v>
      </c>
      <c r="AI51" s="103" t="s">
        <v>146</v>
      </c>
      <c r="AJ51" s="104" t="s">
        <v>147</v>
      </c>
      <c r="AK51" s="111"/>
      <c r="AL51" s="473" t="s">
        <v>195</v>
      </c>
      <c r="AM51" s="473" t="s">
        <v>197</v>
      </c>
      <c r="AN51" s="473" t="s">
        <v>197</v>
      </c>
      <c r="AO51" s="473" t="s">
        <v>196</v>
      </c>
      <c r="AP51" s="473" t="s">
        <v>197</v>
      </c>
      <c r="AQ51" s="473" t="s">
        <v>200</v>
      </c>
      <c r="AR51" s="473" t="s">
        <v>198</v>
      </c>
      <c r="AS51" s="473" t="s">
        <v>195</v>
      </c>
      <c r="AT51" s="473" t="s">
        <v>197</v>
      </c>
      <c r="AU51" s="473" t="s">
        <v>195</v>
      </c>
      <c r="AV51" s="473" t="s">
        <v>196</v>
      </c>
      <c r="AW51" s="473" t="s">
        <v>198</v>
      </c>
      <c r="AX51" s="473" t="s">
        <v>196</v>
      </c>
      <c r="AY51" s="473" t="s">
        <v>197</v>
      </c>
      <c r="AZ51" s="473" t="s">
        <v>196</v>
      </c>
      <c r="BA51" s="474" t="s">
        <v>195</v>
      </c>
      <c r="BB51" s="474" t="s">
        <v>197</v>
      </c>
      <c r="BC51" s="418"/>
      <c r="BD51" s="418"/>
      <c r="BE51" s="426"/>
      <c r="BF51" s="475" t="s">
        <v>195</v>
      </c>
      <c r="BG51" s="106">
        <v>13</v>
      </c>
      <c r="BH51" s="473" t="s">
        <v>199</v>
      </c>
      <c r="BI51" s="107">
        <v>31</v>
      </c>
      <c r="BJ51" s="114"/>
      <c r="BK51" s="196">
        <f t="shared" si="8"/>
        <v>14</v>
      </c>
      <c r="BL51" s="197">
        <f t="shared" si="9"/>
        <v>2</v>
      </c>
      <c r="BM51" s="197">
        <f t="shared" si="10"/>
        <v>16</v>
      </c>
      <c r="BN51" s="198">
        <f t="shared" si="3"/>
        <v>44</v>
      </c>
      <c r="BO51" s="84"/>
      <c r="BP51" s="78"/>
      <c r="BQ51" s="195"/>
      <c r="BR51" s="446">
        <f t="shared" si="4"/>
        <v>0</v>
      </c>
      <c r="BS51" s="446">
        <f t="shared" si="5"/>
        <v>0</v>
      </c>
      <c r="BT51" s="446">
        <f t="shared" si="6"/>
        <v>0</v>
      </c>
      <c r="BU51" s="446">
        <f t="shared" si="7"/>
        <v>0</v>
      </c>
      <c r="BV51" s="195"/>
      <c r="BW51" s="78"/>
      <c r="BX51" s="78"/>
      <c r="BY51" s="78"/>
    </row>
    <row r="52" spans="1:77" ht="13.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>
        <f t="shared" si="2"/>
        <v>31</v>
      </c>
      <c r="AH52" s="302">
        <v>31</v>
      </c>
      <c r="AI52" s="103" t="s">
        <v>148</v>
      </c>
      <c r="AJ52" s="104" t="s">
        <v>75</v>
      </c>
      <c r="AK52" s="111"/>
      <c r="AL52" s="473" t="s">
        <v>195</v>
      </c>
      <c r="AM52" s="473" t="s">
        <v>197</v>
      </c>
      <c r="AN52" s="473" t="s">
        <v>196</v>
      </c>
      <c r="AO52" s="473" t="s">
        <v>196</v>
      </c>
      <c r="AP52" s="473" t="s">
        <v>197</v>
      </c>
      <c r="AQ52" s="473" t="s">
        <v>198</v>
      </c>
      <c r="AR52" s="473" t="s">
        <v>198</v>
      </c>
      <c r="AS52" s="473" t="s">
        <v>195</v>
      </c>
      <c r="AT52" s="473" t="s">
        <v>197</v>
      </c>
      <c r="AU52" s="473" t="s">
        <v>195</v>
      </c>
      <c r="AV52" s="473" t="s">
        <v>196</v>
      </c>
      <c r="AW52" s="473" t="s">
        <v>199</v>
      </c>
      <c r="AX52" s="473" t="s">
        <v>199</v>
      </c>
      <c r="AY52" s="473" t="s">
        <v>197</v>
      </c>
      <c r="AZ52" s="473" t="s">
        <v>196</v>
      </c>
      <c r="BA52" s="474" t="s">
        <v>195</v>
      </c>
      <c r="BB52" s="474" t="s">
        <v>197</v>
      </c>
      <c r="BC52" s="418"/>
      <c r="BD52" s="418"/>
      <c r="BE52" s="426"/>
      <c r="BF52" s="475" t="s">
        <v>195</v>
      </c>
      <c r="BG52" s="106">
        <v>12</v>
      </c>
      <c r="BH52" s="473" t="s">
        <v>199</v>
      </c>
      <c r="BI52" s="107">
        <v>9</v>
      </c>
      <c r="BJ52" s="114"/>
      <c r="BK52" s="196">
        <f t="shared" si="8"/>
        <v>16</v>
      </c>
      <c r="BL52" s="197">
        <f t="shared" si="9"/>
        <v>2</v>
      </c>
      <c r="BM52" s="197">
        <f t="shared" si="10"/>
        <v>18</v>
      </c>
      <c r="BN52" s="198">
        <f t="shared" si="3"/>
        <v>21</v>
      </c>
      <c r="BO52" s="84"/>
      <c r="BP52" s="78"/>
      <c r="BQ52" s="195"/>
      <c r="BR52" s="446">
        <f t="shared" si="4"/>
        <v>0</v>
      </c>
      <c r="BS52" s="446">
        <f t="shared" si="5"/>
        <v>0</v>
      </c>
      <c r="BT52" s="446">
        <f t="shared" si="6"/>
        <v>0</v>
      </c>
      <c r="BU52" s="446">
        <f t="shared" si="7"/>
        <v>0</v>
      </c>
      <c r="BV52" s="195"/>
      <c r="BW52" s="78"/>
      <c r="BX52" s="78"/>
      <c r="BY52" s="78"/>
    </row>
    <row r="53" spans="1:77" ht="13.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>
        <f t="shared" si="2"/>
        <v>32</v>
      </c>
      <c r="AH53" s="302">
        <v>32</v>
      </c>
      <c r="AI53" s="103" t="s">
        <v>78</v>
      </c>
      <c r="AJ53" s="104" t="s">
        <v>149</v>
      </c>
      <c r="AK53" s="111"/>
      <c r="AL53" s="473" t="s">
        <v>195</v>
      </c>
      <c r="AM53" s="473" t="s">
        <v>197</v>
      </c>
      <c r="AN53" s="473" t="s">
        <v>196</v>
      </c>
      <c r="AO53" s="473" t="s">
        <v>196</v>
      </c>
      <c r="AP53" s="473" t="s">
        <v>197</v>
      </c>
      <c r="AQ53" s="473" t="s">
        <v>198</v>
      </c>
      <c r="AR53" s="473" t="s">
        <v>198</v>
      </c>
      <c r="AS53" s="473" t="s">
        <v>195</v>
      </c>
      <c r="AT53" s="473" t="s">
        <v>197</v>
      </c>
      <c r="AU53" s="473" t="s">
        <v>195</v>
      </c>
      <c r="AV53" s="473" t="s">
        <v>196</v>
      </c>
      <c r="AW53" s="473" t="s">
        <v>198</v>
      </c>
      <c r="AX53" s="473" t="s">
        <v>199</v>
      </c>
      <c r="AY53" s="473" t="s">
        <v>197</v>
      </c>
      <c r="AZ53" s="473" t="s">
        <v>196</v>
      </c>
      <c r="BA53" s="474" t="s">
        <v>195</v>
      </c>
      <c r="BB53" s="474" t="s">
        <v>197</v>
      </c>
      <c r="BC53" s="418"/>
      <c r="BD53" s="418"/>
      <c r="BE53" s="426"/>
      <c r="BF53" s="475" t="s">
        <v>195</v>
      </c>
      <c r="BG53" s="106">
        <v>6</v>
      </c>
      <c r="BH53" s="473" t="s">
        <v>199</v>
      </c>
      <c r="BI53" s="107">
        <v>24</v>
      </c>
      <c r="BJ53" s="114"/>
      <c r="BK53" s="196">
        <f t="shared" si="8"/>
        <v>17</v>
      </c>
      <c r="BL53" s="197">
        <f t="shared" si="9"/>
        <v>2</v>
      </c>
      <c r="BM53" s="197">
        <f t="shared" si="10"/>
        <v>19</v>
      </c>
      <c r="BN53" s="198">
        <f t="shared" si="3"/>
        <v>30</v>
      </c>
      <c r="BO53" s="84"/>
      <c r="BP53" s="78"/>
      <c r="BQ53" s="195"/>
      <c r="BR53" s="446">
        <f t="shared" si="4"/>
        <v>0</v>
      </c>
      <c r="BS53" s="446">
        <f t="shared" si="5"/>
        <v>0</v>
      </c>
      <c r="BT53" s="446">
        <f t="shared" si="6"/>
        <v>0</v>
      </c>
      <c r="BU53" s="446">
        <f t="shared" si="7"/>
        <v>0</v>
      </c>
      <c r="BV53" s="195"/>
      <c r="BW53" s="78"/>
      <c r="BX53" s="78"/>
      <c r="BY53" s="78"/>
    </row>
    <row r="54" spans="1:77" ht="13.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>
        <f t="shared" si="2"/>
        <v>33</v>
      </c>
      <c r="AH54" s="302">
        <v>33</v>
      </c>
      <c r="AI54" s="103" t="s">
        <v>150</v>
      </c>
      <c r="AJ54" s="104" t="s">
        <v>81</v>
      </c>
      <c r="AK54" s="111"/>
      <c r="AL54" s="473" t="s">
        <v>197</v>
      </c>
      <c r="AM54" s="473" t="s">
        <v>197</v>
      </c>
      <c r="AN54" s="473" t="s">
        <v>197</v>
      </c>
      <c r="AO54" s="473" t="s">
        <v>196</v>
      </c>
      <c r="AP54" s="473" t="s">
        <v>197</v>
      </c>
      <c r="AQ54" s="473" t="s">
        <v>196</v>
      </c>
      <c r="AR54" s="473" t="s">
        <v>198</v>
      </c>
      <c r="AS54" s="473" t="s">
        <v>197</v>
      </c>
      <c r="AT54" s="473" t="s">
        <v>197</v>
      </c>
      <c r="AU54" s="473" t="s">
        <v>195</v>
      </c>
      <c r="AV54" s="473" t="s">
        <v>196</v>
      </c>
      <c r="AW54" s="473" t="s">
        <v>199</v>
      </c>
      <c r="AX54" s="473" t="s">
        <v>197</v>
      </c>
      <c r="AY54" s="473" t="s">
        <v>195</v>
      </c>
      <c r="AZ54" s="473" t="s">
        <v>195</v>
      </c>
      <c r="BA54" s="474" t="s">
        <v>197</v>
      </c>
      <c r="BB54" s="474" t="s">
        <v>199</v>
      </c>
      <c r="BC54" s="418"/>
      <c r="BD54" s="418"/>
      <c r="BE54" s="426"/>
      <c r="BF54" s="475" t="s">
        <v>195</v>
      </c>
      <c r="BG54" s="106">
        <v>16</v>
      </c>
      <c r="BH54" s="473" t="s">
        <v>197</v>
      </c>
      <c r="BI54" s="107">
        <v>15</v>
      </c>
      <c r="BJ54" s="114"/>
      <c r="BK54" s="196">
        <f t="shared" si="8"/>
        <v>7</v>
      </c>
      <c r="BL54" s="197">
        <f t="shared" si="9"/>
        <v>1</v>
      </c>
      <c r="BM54" s="197">
        <f t="shared" si="10"/>
        <v>8</v>
      </c>
      <c r="BN54" s="198">
        <f t="shared" si="3"/>
        <v>91</v>
      </c>
      <c r="BO54" s="84"/>
      <c r="BP54" s="78"/>
      <c r="BQ54" s="195"/>
      <c r="BR54" s="446">
        <f t="shared" si="4"/>
        <v>60</v>
      </c>
      <c r="BS54" s="446">
        <f t="shared" si="5"/>
        <v>0</v>
      </c>
      <c r="BT54" s="446">
        <f t="shared" si="6"/>
        <v>60</v>
      </c>
      <c r="BU54" s="446">
        <f t="shared" si="7"/>
        <v>60</v>
      </c>
      <c r="BV54" s="195"/>
      <c r="BW54" s="78"/>
      <c r="BX54" s="78"/>
      <c r="BY54" s="78"/>
    </row>
    <row r="55" spans="1:77" ht="13.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>
        <f t="shared" si="2"/>
        <v>34</v>
      </c>
      <c r="AH55" s="302">
        <v>34</v>
      </c>
      <c r="AI55" s="468" t="s">
        <v>82</v>
      </c>
      <c r="AJ55" s="469" t="s">
        <v>79</v>
      </c>
      <c r="AK55" s="111"/>
      <c r="AL55" s="473" t="s">
        <v>195</v>
      </c>
      <c r="AM55" s="473" t="s">
        <v>197</v>
      </c>
      <c r="AN55" s="473" t="s">
        <v>197</v>
      </c>
      <c r="AO55" s="473" t="s">
        <v>195</v>
      </c>
      <c r="AP55" s="473" t="s">
        <v>197</v>
      </c>
      <c r="AQ55" s="473" t="s">
        <v>199</v>
      </c>
      <c r="AR55" s="473" t="s">
        <v>199</v>
      </c>
      <c r="AS55" s="473" t="s">
        <v>195</v>
      </c>
      <c r="AT55" s="473" t="s">
        <v>197</v>
      </c>
      <c r="AU55" s="473" t="s">
        <v>195</v>
      </c>
      <c r="AV55" s="473" t="s">
        <v>196</v>
      </c>
      <c r="AW55" s="473" t="s">
        <v>198</v>
      </c>
      <c r="AX55" s="473" t="s">
        <v>199</v>
      </c>
      <c r="AY55" s="473" t="s">
        <v>199</v>
      </c>
      <c r="AZ55" s="473" t="s">
        <v>196</v>
      </c>
      <c r="BA55" s="474" t="s">
        <v>195</v>
      </c>
      <c r="BB55" s="474" t="s">
        <v>197</v>
      </c>
      <c r="BC55" s="418"/>
      <c r="BD55" s="418"/>
      <c r="BE55" s="426"/>
      <c r="BF55" s="475" t="s">
        <v>198</v>
      </c>
      <c r="BG55" s="106">
        <v>17</v>
      </c>
      <c r="BH55" s="473" t="s">
        <v>199</v>
      </c>
      <c r="BI55" s="107">
        <v>32</v>
      </c>
      <c r="BJ55" s="114"/>
      <c r="BK55" s="196">
        <f t="shared" si="8"/>
        <v>12</v>
      </c>
      <c r="BL55" s="197">
        <f t="shared" si="9"/>
        <v>1</v>
      </c>
      <c r="BM55" s="197">
        <f t="shared" si="10"/>
        <v>13</v>
      </c>
      <c r="BN55" s="198">
        <f t="shared" si="3"/>
        <v>109</v>
      </c>
      <c r="BO55" s="84"/>
      <c r="BP55" s="78"/>
      <c r="BQ55" s="195"/>
      <c r="BR55" s="446">
        <f t="shared" si="4"/>
        <v>60</v>
      </c>
      <c r="BS55" s="446">
        <f t="shared" si="5"/>
        <v>60</v>
      </c>
      <c r="BT55" s="446">
        <f t="shared" si="6"/>
        <v>0</v>
      </c>
      <c r="BU55" s="446">
        <f t="shared" si="7"/>
        <v>60</v>
      </c>
      <c r="BV55" s="195"/>
      <c r="BW55" s="78"/>
      <c r="BX55" s="78"/>
      <c r="BY55" s="78"/>
    </row>
    <row r="56" spans="1:77" ht="13.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>
        <f t="shared" si="2"/>
        <v>35</v>
      </c>
      <c r="AH56" s="302">
        <v>35</v>
      </c>
      <c r="AI56" s="468" t="s">
        <v>151</v>
      </c>
      <c r="AJ56" s="469" t="s">
        <v>141</v>
      </c>
      <c r="AK56" s="111"/>
      <c r="AL56" s="473" t="s">
        <v>199</v>
      </c>
      <c r="AM56" s="473" t="s">
        <v>195</v>
      </c>
      <c r="AN56" s="473" t="s">
        <v>197</v>
      </c>
      <c r="AO56" s="473" t="s">
        <v>201</v>
      </c>
      <c r="AP56" s="473" t="s">
        <v>197</v>
      </c>
      <c r="AQ56" s="473" t="s">
        <v>198</v>
      </c>
      <c r="AR56" s="473" t="s">
        <v>199</v>
      </c>
      <c r="AS56" s="473" t="s">
        <v>199</v>
      </c>
      <c r="AT56" s="473" t="s">
        <v>197</v>
      </c>
      <c r="AU56" s="473" t="s">
        <v>201</v>
      </c>
      <c r="AV56" s="473" t="s">
        <v>195</v>
      </c>
      <c r="AW56" s="473" t="s">
        <v>198</v>
      </c>
      <c r="AX56" s="473" t="s">
        <v>201</v>
      </c>
      <c r="AY56" s="473" t="s">
        <v>197</v>
      </c>
      <c r="AZ56" s="473" t="s">
        <v>195</v>
      </c>
      <c r="BA56" s="474" t="s">
        <v>197</v>
      </c>
      <c r="BB56" s="474" t="s">
        <v>197</v>
      </c>
      <c r="BC56" s="418"/>
      <c r="BD56" s="418"/>
      <c r="BE56" s="426"/>
      <c r="BF56" s="475" t="s">
        <v>199</v>
      </c>
      <c r="BG56" s="106">
        <v>14</v>
      </c>
      <c r="BH56" s="473" t="s">
        <v>198</v>
      </c>
      <c r="BI56" s="107">
        <v>35</v>
      </c>
      <c r="BJ56" s="114"/>
      <c r="BK56" s="196">
        <f t="shared" si="8"/>
        <v>6</v>
      </c>
      <c r="BL56" s="197">
        <f t="shared" si="9"/>
        <v>0</v>
      </c>
      <c r="BM56" s="197">
        <f t="shared" si="10"/>
        <v>6</v>
      </c>
      <c r="BN56" s="198">
        <f t="shared" si="3"/>
        <v>169</v>
      </c>
      <c r="BO56" s="84"/>
      <c r="BP56" s="78"/>
      <c r="BQ56" s="195"/>
      <c r="BR56" s="446">
        <f t="shared" si="4"/>
        <v>120</v>
      </c>
      <c r="BS56" s="446">
        <f t="shared" si="5"/>
        <v>60</v>
      </c>
      <c r="BT56" s="446">
        <f t="shared" si="6"/>
        <v>60</v>
      </c>
      <c r="BU56" s="446">
        <f t="shared" si="7"/>
        <v>120</v>
      </c>
      <c r="BV56" s="195"/>
      <c r="BW56" s="78"/>
      <c r="BX56" s="78"/>
      <c r="BY56" s="78"/>
    </row>
    <row r="57" spans="1:77" ht="13.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>
        <f t="shared" si="2"/>
        <v>36</v>
      </c>
      <c r="AH57" s="302">
        <v>36</v>
      </c>
      <c r="AI57" s="468" t="s">
        <v>83</v>
      </c>
      <c r="AJ57" s="469" t="s">
        <v>152</v>
      </c>
      <c r="AK57" s="111"/>
      <c r="AL57" s="473" t="s">
        <v>197</v>
      </c>
      <c r="AM57" s="473" t="s">
        <v>197</v>
      </c>
      <c r="AN57" s="473" t="s">
        <v>195</v>
      </c>
      <c r="AO57" s="473" t="s">
        <v>196</v>
      </c>
      <c r="AP57" s="473" t="s">
        <v>197</v>
      </c>
      <c r="AQ57" s="473" t="s">
        <v>198</v>
      </c>
      <c r="AR57" s="473" t="s">
        <v>198</v>
      </c>
      <c r="AS57" s="473" t="s">
        <v>195</v>
      </c>
      <c r="AT57" s="473" t="s">
        <v>197</v>
      </c>
      <c r="AU57" s="473" t="s">
        <v>195</v>
      </c>
      <c r="AV57" s="473" t="s">
        <v>196</v>
      </c>
      <c r="AW57" s="473" t="s">
        <v>198</v>
      </c>
      <c r="AX57" s="473" t="s">
        <v>199</v>
      </c>
      <c r="AY57" s="473" t="s">
        <v>197</v>
      </c>
      <c r="AZ57" s="473" t="s">
        <v>196</v>
      </c>
      <c r="BA57" s="474" t="s">
        <v>195</v>
      </c>
      <c r="BB57" s="474" t="s">
        <v>197</v>
      </c>
      <c r="BC57" s="418"/>
      <c r="BD57" s="418"/>
      <c r="BE57" s="426"/>
      <c r="BF57" s="475" t="s">
        <v>195</v>
      </c>
      <c r="BG57" s="106">
        <v>2</v>
      </c>
      <c r="BH57" s="473" t="s">
        <v>199</v>
      </c>
      <c r="BI57" s="107">
        <v>34</v>
      </c>
      <c r="BJ57" s="114"/>
      <c r="BK57" s="196">
        <f t="shared" si="8"/>
        <v>15</v>
      </c>
      <c r="BL57" s="197">
        <f t="shared" si="9"/>
        <v>2</v>
      </c>
      <c r="BM57" s="197">
        <f t="shared" si="10"/>
        <v>17</v>
      </c>
      <c r="BN57" s="198">
        <f t="shared" si="3"/>
        <v>36</v>
      </c>
      <c r="BO57" s="84"/>
      <c r="BP57" s="78"/>
      <c r="BQ57" s="195"/>
      <c r="BR57" s="446">
        <f t="shared" si="4"/>
        <v>0</v>
      </c>
      <c r="BS57" s="446">
        <f t="shared" si="5"/>
        <v>0</v>
      </c>
      <c r="BT57" s="446">
        <f t="shared" si="6"/>
        <v>0</v>
      </c>
      <c r="BU57" s="446">
        <f t="shared" si="7"/>
        <v>0</v>
      </c>
      <c r="BV57" s="195"/>
      <c r="BW57" s="78"/>
      <c r="BX57" s="78"/>
      <c r="BY57" s="78"/>
    </row>
    <row r="58" spans="1:77" ht="13.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>
        <f t="shared" si="2"/>
        <v>37</v>
      </c>
      <c r="AH58" s="302">
        <v>37</v>
      </c>
      <c r="AI58" s="468" t="s">
        <v>153</v>
      </c>
      <c r="AJ58" s="469" t="s">
        <v>154</v>
      </c>
      <c r="AK58" s="111"/>
      <c r="AL58" s="473" t="s">
        <v>195</v>
      </c>
      <c r="AM58" s="473" t="s">
        <v>197</v>
      </c>
      <c r="AN58" s="473" t="s">
        <v>195</v>
      </c>
      <c r="AO58" s="473" t="s">
        <v>196</v>
      </c>
      <c r="AP58" s="473" t="s">
        <v>197</v>
      </c>
      <c r="AQ58" s="473" t="s">
        <v>200</v>
      </c>
      <c r="AR58" s="473" t="s">
        <v>198</v>
      </c>
      <c r="AS58" s="473" t="s">
        <v>196</v>
      </c>
      <c r="AT58" s="473" t="s">
        <v>197</v>
      </c>
      <c r="AU58" s="473" t="s">
        <v>195</v>
      </c>
      <c r="AV58" s="473" t="s">
        <v>196</v>
      </c>
      <c r="AW58" s="473" t="s">
        <v>198</v>
      </c>
      <c r="AX58" s="473" t="s">
        <v>199</v>
      </c>
      <c r="AY58" s="473" t="s">
        <v>197</v>
      </c>
      <c r="AZ58" s="473" t="s">
        <v>196</v>
      </c>
      <c r="BA58" s="474" t="s">
        <v>195</v>
      </c>
      <c r="BB58" s="474" t="s">
        <v>199</v>
      </c>
      <c r="BC58" s="418"/>
      <c r="BD58" s="418"/>
      <c r="BE58" s="426"/>
      <c r="BF58" s="475" t="s">
        <v>199</v>
      </c>
      <c r="BG58" s="106">
        <v>11</v>
      </c>
      <c r="BH58" s="473" t="s">
        <v>199</v>
      </c>
      <c r="BI58" s="107">
        <v>23</v>
      </c>
      <c r="BJ58" s="114"/>
      <c r="BK58" s="196">
        <f t="shared" si="8"/>
        <v>13</v>
      </c>
      <c r="BL58" s="197">
        <f t="shared" si="9"/>
        <v>1</v>
      </c>
      <c r="BM58" s="197">
        <f t="shared" si="10"/>
        <v>14</v>
      </c>
      <c r="BN58" s="198">
        <f t="shared" si="3"/>
        <v>94</v>
      </c>
      <c r="BO58" s="84"/>
      <c r="BP58" s="78"/>
      <c r="BQ58" s="195"/>
      <c r="BR58" s="446">
        <f t="shared" si="4"/>
        <v>60</v>
      </c>
      <c r="BS58" s="446">
        <f t="shared" si="5"/>
        <v>60</v>
      </c>
      <c r="BT58" s="446">
        <f t="shared" si="6"/>
        <v>0</v>
      </c>
      <c r="BU58" s="446">
        <f t="shared" si="7"/>
        <v>60</v>
      </c>
      <c r="BV58" s="195"/>
      <c r="BW58" s="78"/>
      <c r="BX58" s="78"/>
      <c r="BY58" s="78"/>
    </row>
    <row r="59" spans="1:77" ht="13.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>
        <f t="shared" si="2"/>
        <v>38</v>
      </c>
      <c r="AH59" s="302">
        <v>38</v>
      </c>
      <c r="AI59" s="109" t="s">
        <v>173</v>
      </c>
      <c r="AJ59" s="110" t="s">
        <v>174</v>
      </c>
      <c r="AK59" s="111"/>
      <c r="AL59" s="473" t="s">
        <v>199</v>
      </c>
      <c r="AM59" s="473" t="s">
        <v>197</v>
      </c>
      <c r="AN59" s="473" t="s">
        <v>196</v>
      </c>
      <c r="AO59" s="473" t="s">
        <v>195</v>
      </c>
      <c r="AP59" s="473" t="s">
        <v>197</v>
      </c>
      <c r="AQ59" s="473" t="s">
        <v>198</v>
      </c>
      <c r="AR59" s="473" t="s">
        <v>198</v>
      </c>
      <c r="AS59" s="473" t="s">
        <v>195</v>
      </c>
      <c r="AT59" s="473" t="s">
        <v>197</v>
      </c>
      <c r="AU59" s="473" t="s">
        <v>195</v>
      </c>
      <c r="AV59" s="473" t="s">
        <v>195</v>
      </c>
      <c r="AW59" s="473" t="s">
        <v>196</v>
      </c>
      <c r="AX59" s="473" t="s">
        <v>199</v>
      </c>
      <c r="AY59" s="473" t="s">
        <v>197</v>
      </c>
      <c r="AZ59" s="473" t="s">
        <v>195</v>
      </c>
      <c r="BA59" s="474" t="s">
        <v>196</v>
      </c>
      <c r="BB59" s="474" t="s">
        <v>197</v>
      </c>
      <c r="BC59" s="418"/>
      <c r="BD59" s="418"/>
      <c r="BE59" s="426"/>
      <c r="BF59" s="475" t="s">
        <v>195</v>
      </c>
      <c r="BG59" s="106">
        <v>31</v>
      </c>
      <c r="BH59" s="473" t="s">
        <v>197</v>
      </c>
      <c r="BI59" s="107">
        <v>18</v>
      </c>
      <c r="BJ59" s="114"/>
      <c r="BK59" s="196">
        <f t="shared" si="8"/>
        <v>11</v>
      </c>
      <c r="BL59" s="197">
        <f t="shared" si="9"/>
        <v>1</v>
      </c>
      <c r="BM59" s="197">
        <f t="shared" si="10"/>
        <v>12</v>
      </c>
      <c r="BN59" s="198">
        <f t="shared" si="3"/>
        <v>109</v>
      </c>
      <c r="BO59" s="84"/>
      <c r="BP59" s="78"/>
      <c r="BQ59" s="195"/>
      <c r="BR59" s="446">
        <f t="shared" si="4"/>
        <v>60</v>
      </c>
      <c r="BS59" s="446">
        <f t="shared" si="5"/>
        <v>0</v>
      </c>
      <c r="BT59" s="446">
        <f t="shared" si="6"/>
        <v>60</v>
      </c>
      <c r="BU59" s="446">
        <f t="shared" si="7"/>
        <v>60</v>
      </c>
      <c r="BV59" s="195"/>
      <c r="BW59" s="78"/>
      <c r="BX59" s="78"/>
      <c r="BY59" s="78"/>
    </row>
    <row r="60" spans="1:77" ht="13.5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>
        <f t="shared" si="2"/>
        <v>39</v>
      </c>
      <c r="AH60" s="302">
        <v>39</v>
      </c>
      <c r="AI60" s="109" t="s">
        <v>175</v>
      </c>
      <c r="AJ60" s="110"/>
      <c r="AK60" s="111"/>
      <c r="AL60" s="473" t="s">
        <v>195</v>
      </c>
      <c r="AM60" s="473" t="s">
        <v>197</v>
      </c>
      <c r="AN60" s="473" t="s">
        <v>196</v>
      </c>
      <c r="AO60" s="473" t="s">
        <v>196</v>
      </c>
      <c r="AP60" s="473" t="s">
        <v>197</v>
      </c>
      <c r="AQ60" s="473" t="s">
        <v>200</v>
      </c>
      <c r="AR60" s="473" t="s">
        <v>198</v>
      </c>
      <c r="AS60" s="473" t="s">
        <v>195</v>
      </c>
      <c r="AT60" s="473" t="s">
        <v>197</v>
      </c>
      <c r="AU60" s="473" t="s">
        <v>195</v>
      </c>
      <c r="AV60" s="473" t="s">
        <v>196</v>
      </c>
      <c r="AW60" s="473" t="s">
        <v>196</v>
      </c>
      <c r="AX60" s="473" t="s">
        <v>197</v>
      </c>
      <c r="AY60" s="473" t="s">
        <v>197</v>
      </c>
      <c r="AZ60" s="473" t="s">
        <v>196</v>
      </c>
      <c r="BA60" s="474" t="s">
        <v>195</v>
      </c>
      <c r="BB60" s="474" t="s">
        <v>197</v>
      </c>
      <c r="BC60" s="418"/>
      <c r="BD60" s="418"/>
      <c r="BE60" s="426"/>
      <c r="BF60" s="475" t="s">
        <v>198</v>
      </c>
      <c r="BG60" s="106">
        <v>10</v>
      </c>
      <c r="BH60" s="473" t="s">
        <v>198</v>
      </c>
      <c r="BI60" s="107">
        <v>5</v>
      </c>
      <c r="BJ60" s="114"/>
      <c r="BK60" s="196">
        <f t="shared" si="8"/>
        <v>14</v>
      </c>
      <c r="BL60" s="197">
        <f t="shared" si="9"/>
        <v>0</v>
      </c>
      <c r="BM60" s="197">
        <f t="shared" si="10"/>
        <v>14</v>
      </c>
      <c r="BN60" s="198">
        <f t="shared" si="3"/>
        <v>135</v>
      </c>
      <c r="BO60" s="84"/>
      <c r="BP60" s="78"/>
      <c r="BQ60" s="195"/>
      <c r="BR60" s="446">
        <f t="shared" si="4"/>
        <v>120</v>
      </c>
      <c r="BS60" s="446">
        <f t="shared" si="5"/>
        <v>60</v>
      </c>
      <c r="BT60" s="446">
        <f t="shared" si="6"/>
        <v>60</v>
      </c>
      <c r="BU60" s="446">
        <f t="shared" si="7"/>
        <v>120</v>
      </c>
      <c r="BV60" s="195"/>
      <c r="BW60" s="78"/>
      <c r="BX60" s="78"/>
      <c r="BY60" s="78"/>
    </row>
    <row r="61" spans="1:77" ht="13.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>
        <f t="shared" si="2"/>
        <v>40</v>
      </c>
      <c r="AH61" s="302">
        <v>40</v>
      </c>
      <c r="AI61" s="109"/>
      <c r="AJ61" s="110"/>
      <c r="AK61" s="111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22"/>
      <c r="BB61" s="122"/>
      <c r="BC61" s="418"/>
      <c r="BD61" s="418"/>
      <c r="BE61" s="426"/>
      <c r="BF61" s="113"/>
      <c r="BG61" s="106"/>
      <c r="BH61" s="112"/>
      <c r="BI61" s="107"/>
      <c r="BJ61" s="114"/>
      <c r="BK61" s="196">
        <f t="shared" si="8"/>
        <v>0</v>
      </c>
      <c r="BL61" s="197">
        <f t="shared" si="9"/>
        <v>0</v>
      </c>
      <c r="BM61" s="197">
        <f t="shared" si="10"/>
        <v>0</v>
      </c>
      <c r="BN61" s="198">
        <f t="shared" si="3"/>
        <v>0</v>
      </c>
      <c r="BO61" s="84"/>
      <c r="BP61" s="78"/>
      <c r="BQ61" s="195"/>
      <c r="BR61" s="446">
        <f t="shared" si="4"/>
        <v>0</v>
      </c>
      <c r="BS61" s="446">
        <f t="shared" si="5"/>
        <v>0</v>
      </c>
      <c r="BT61" s="446">
        <f t="shared" si="6"/>
        <v>0</v>
      </c>
      <c r="BU61" s="446">
        <f t="shared" si="7"/>
        <v>0</v>
      </c>
      <c r="BV61" s="195"/>
      <c r="BW61" s="78"/>
      <c r="BX61" s="78"/>
      <c r="BY61" s="78"/>
    </row>
    <row r="62" spans="1:77" ht="13.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>
        <f t="shared" si="2"/>
        <v>41</v>
      </c>
      <c r="AH62" s="302">
        <v>41</v>
      </c>
      <c r="AI62" s="109"/>
      <c r="AJ62" s="110"/>
      <c r="AK62" s="111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22"/>
      <c r="BB62" s="122"/>
      <c r="BC62" s="418"/>
      <c r="BD62" s="418"/>
      <c r="BE62" s="426"/>
      <c r="BF62" s="113"/>
      <c r="BG62" s="106"/>
      <c r="BH62" s="112"/>
      <c r="BI62" s="107"/>
      <c r="BJ62" s="114"/>
      <c r="BK62" s="196">
        <f t="shared" si="8"/>
        <v>0</v>
      </c>
      <c r="BL62" s="197">
        <f t="shared" si="9"/>
        <v>0</v>
      </c>
      <c r="BM62" s="197">
        <f t="shared" si="10"/>
        <v>0</v>
      </c>
      <c r="BN62" s="198">
        <f t="shared" si="3"/>
        <v>0</v>
      </c>
      <c r="BO62" s="84"/>
      <c r="BP62" s="78"/>
      <c r="BQ62" s="195"/>
      <c r="BR62" s="446">
        <f t="shared" si="4"/>
        <v>0</v>
      </c>
      <c r="BS62" s="446">
        <f t="shared" si="5"/>
        <v>0</v>
      </c>
      <c r="BT62" s="446">
        <f t="shared" si="6"/>
        <v>0</v>
      </c>
      <c r="BU62" s="446">
        <f t="shared" si="7"/>
        <v>0</v>
      </c>
      <c r="BV62" s="195"/>
      <c r="BW62" s="78"/>
      <c r="BX62" s="78"/>
      <c r="BY62" s="78"/>
    </row>
    <row r="63" spans="1:77" ht="13.5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>
        <f t="shared" si="2"/>
        <v>42</v>
      </c>
      <c r="AH63" s="302">
        <v>42</v>
      </c>
      <c r="AI63" s="109"/>
      <c r="AJ63" s="110"/>
      <c r="AK63" s="111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22"/>
      <c r="BB63" s="122"/>
      <c r="BC63" s="418"/>
      <c r="BD63" s="418"/>
      <c r="BE63" s="426"/>
      <c r="BF63" s="113"/>
      <c r="BG63" s="106"/>
      <c r="BH63" s="112"/>
      <c r="BI63" s="107"/>
      <c r="BJ63" s="114"/>
      <c r="BK63" s="196">
        <f t="shared" si="8"/>
        <v>0</v>
      </c>
      <c r="BL63" s="197">
        <f t="shared" si="9"/>
        <v>0</v>
      </c>
      <c r="BM63" s="197">
        <f t="shared" si="10"/>
        <v>0</v>
      </c>
      <c r="BN63" s="198">
        <f t="shared" si="3"/>
        <v>0</v>
      </c>
      <c r="BO63" s="84"/>
      <c r="BP63" s="78"/>
      <c r="BQ63" s="195"/>
      <c r="BR63" s="446">
        <f t="shared" si="4"/>
        <v>0</v>
      </c>
      <c r="BS63" s="446">
        <f t="shared" si="5"/>
        <v>0</v>
      </c>
      <c r="BT63" s="446">
        <f t="shared" si="6"/>
        <v>0</v>
      </c>
      <c r="BU63" s="446">
        <f t="shared" si="7"/>
        <v>0</v>
      </c>
      <c r="BV63" s="195"/>
      <c r="BW63" s="78"/>
      <c r="BX63" s="78"/>
      <c r="BY63" s="78"/>
    </row>
    <row r="64" spans="1:77" ht="13.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>
        <f t="shared" si="2"/>
        <v>43</v>
      </c>
      <c r="AH64" s="302">
        <v>43</v>
      </c>
      <c r="AI64" s="109"/>
      <c r="AJ64" s="110"/>
      <c r="AK64" s="111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22"/>
      <c r="BB64" s="122"/>
      <c r="BC64" s="418"/>
      <c r="BD64" s="418"/>
      <c r="BE64" s="426"/>
      <c r="BF64" s="113"/>
      <c r="BG64" s="106"/>
      <c r="BH64" s="112"/>
      <c r="BI64" s="107"/>
      <c r="BJ64" s="114"/>
      <c r="BK64" s="196">
        <f t="shared" si="8"/>
        <v>0</v>
      </c>
      <c r="BL64" s="197">
        <f t="shared" si="9"/>
        <v>0</v>
      </c>
      <c r="BM64" s="197">
        <f t="shared" si="10"/>
        <v>0</v>
      </c>
      <c r="BN64" s="198">
        <f t="shared" si="3"/>
        <v>0</v>
      </c>
      <c r="BO64" s="84"/>
      <c r="BP64" s="78"/>
      <c r="BQ64" s="195"/>
      <c r="BR64" s="446">
        <f t="shared" si="4"/>
        <v>0</v>
      </c>
      <c r="BS64" s="446">
        <f t="shared" si="5"/>
        <v>0</v>
      </c>
      <c r="BT64" s="446">
        <f t="shared" si="6"/>
        <v>0</v>
      </c>
      <c r="BU64" s="446">
        <f t="shared" si="7"/>
        <v>0</v>
      </c>
      <c r="BV64" s="195"/>
      <c r="BW64" s="78"/>
      <c r="BX64" s="78"/>
      <c r="BY64" s="78"/>
    </row>
    <row r="65" spans="1:77" ht="13.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>
        <f t="shared" si="2"/>
        <v>44</v>
      </c>
      <c r="AH65" s="302">
        <v>44</v>
      </c>
      <c r="AI65" s="109"/>
      <c r="AJ65" s="110"/>
      <c r="AK65" s="111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22"/>
      <c r="BB65" s="122"/>
      <c r="BC65" s="418"/>
      <c r="BD65" s="418"/>
      <c r="BE65" s="426"/>
      <c r="BF65" s="113"/>
      <c r="BG65" s="106"/>
      <c r="BH65" s="112"/>
      <c r="BI65" s="107"/>
      <c r="BJ65" s="114"/>
      <c r="BK65" s="196">
        <f t="shared" si="8"/>
        <v>0</v>
      </c>
      <c r="BL65" s="197">
        <f t="shared" si="9"/>
        <v>0</v>
      </c>
      <c r="BM65" s="197">
        <f t="shared" si="10"/>
        <v>0</v>
      </c>
      <c r="BN65" s="198">
        <f t="shared" si="3"/>
        <v>0</v>
      </c>
      <c r="BO65" s="84"/>
      <c r="BP65" s="78"/>
      <c r="BQ65" s="195"/>
      <c r="BR65" s="446">
        <f t="shared" si="4"/>
        <v>0</v>
      </c>
      <c r="BS65" s="446">
        <f t="shared" si="5"/>
        <v>0</v>
      </c>
      <c r="BT65" s="446">
        <f t="shared" si="6"/>
        <v>0</v>
      </c>
      <c r="BU65" s="446">
        <f t="shared" si="7"/>
        <v>0</v>
      </c>
      <c r="BV65" s="195"/>
      <c r="BW65" s="78"/>
      <c r="BX65" s="78"/>
      <c r="BY65" s="78"/>
    </row>
    <row r="66" spans="1:77" ht="13.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>
        <f t="shared" si="2"/>
        <v>45</v>
      </c>
      <c r="AH66" s="302">
        <v>45</v>
      </c>
      <c r="AI66" s="109"/>
      <c r="AJ66" s="110"/>
      <c r="AK66" s="111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22"/>
      <c r="BB66" s="122"/>
      <c r="BC66" s="418"/>
      <c r="BD66" s="418"/>
      <c r="BE66" s="426"/>
      <c r="BF66" s="113"/>
      <c r="BG66" s="106"/>
      <c r="BH66" s="112"/>
      <c r="BI66" s="107"/>
      <c r="BJ66" s="114"/>
      <c r="BK66" s="196">
        <f t="shared" si="8"/>
        <v>0</v>
      </c>
      <c r="BL66" s="197">
        <f t="shared" si="9"/>
        <v>0</v>
      </c>
      <c r="BM66" s="197">
        <f t="shared" si="10"/>
        <v>0</v>
      </c>
      <c r="BN66" s="198">
        <f t="shared" si="3"/>
        <v>0</v>
      </c>
      <c r="BO66" s="84"/>
      <c r="BP66" s="78"/>
      <c r="BQ66" s="195"/>
      <c r="BR66" s="446">
        <f t="shared" si="4"/>
        <v>0</v>
      </c>
      <c r="BS66" s="446">
        <f t="shared" si="5"/>
        <v>0</v>
      </c>
      <c r="BT66" s="446">
        <f t="shared" si="6"/>
        <v>0</v>
      </c>
      <c r="BU66" s="446">
        <f t="shared" si="7"/>
        <v>0</v>
      </c>
      <c r="BV66" s="195"/>
      <c r="BW66" s="78"/>
      <c r="BX66" s="78"/>
      <c r="BY66" s="78"/>
    </row>
    <row r="67" spans="1:77" ht="13.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>
        <f t="shared" si="2"/>
        <v>46</v>
      </c>
      <c r="AH67" s="302">
        <v>46</v>
      </c>
      <c r="AI67" s="109"/>
      <c r="AJ67" s="110"/>
      <c r="AK67" s="111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22"/>
      <c r="BB67" s="122"/>
      <c r="BC67" s="418"/>
      <c r="BD67" s="418"/>
      <c r="BE67" s="426"/>
      <c r="BF67" s="113"/>
      <c r="BG67" s="106"/>
      <c r="BH67" s="112"/>
      <c r="BI67" s="107"/>
      <c r="BJ67" s="114"/>
      <c r="BK67" s="196">
        <f t="shared" si="8"/>
        <v>0</v>
      </c>
      <c r="BL67" s="197">
        <f t="shared" si="9"/>
        <v>0</v>
      </c>
      <c r="BM67" s="197">
        <f t="shared" si="10"/>
        <v>0</v>
      </c>
      <c r="BN67" s="198">
        <f t="shared" si="3"/>
        <v>0</v>
      </c>
      <c r="BO67" s="84"/>
      <c r="BP67" s="78"/>
      <c r="BQ67" s="195"/>
      <c r="BR67" s="446">
        <f t="shared" si="4"/>
        <v>0</v>
      </c>
      <c r="BS67" s="446">
        <f t="shared" si="5"/>
        <v>0</v>
      </c>
      <c r="BT67" s="446">
        <f t="shared" si="6"/>
        <v>0</v>
      </c>
      <c r="BU67" s="446">
        <f t="shared" si="7"/>
        <v>0</v>
      </c>
      <c r="BV67" s="195"/>
      <c r="BW67" s="78"/>
      <c r="BX67" s="78"/>
      <c r="BY67" s="78"/>
    </row>
    <row r="68" spans="1:77" ht="13.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>
        <v>47</v>
      </c>
      <c r="AH68" s="302">
        <v>47</v>
      </c>
      <c r="AI68" s="109"/>
      <c r="AJ68" s="110"/>
      <c r="AK68" s="111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22"/>
      <c r="BB68" s="122"/>
      <c r="BC68" s="418"/>
      <c r="BD68" s="418"/>
      <c r="BE68" s="426"/>
      <c r="BF68" s="113"/>
      <c r="BG68" s="106"/>
      <c r="BH68" s="112"/>
      <c r="BI68" s="107"/>
      <c r="BJ68" s="114"/>
      <c r="BK68" s="196">
        <f t="shared" si="8"/>
        <v>0</v>
      </c>
      <c r="BL68" s="197">
        <f t="shared" si="9"/>
        <v>0</v>
      </c>
      <c r="BM68" s="197">
        <f t="shared" si="10"/>
        <v>0</v>
      </c>
      <c r="BN68" s="198">
        <f t="shared" si="3"/>
        <v>0</v>
      </c>
      <c r="BO68" s="84"/>
      <c r="BP68" s="78"/>
      <c r="BQ68" s="195"/>
      <c r="BR68" s="446">
        <f t="shared" si="4"/>
        <v>0</v>
      </c>
      <c r="BS68" s="446">
        <f t="shared" si="5"/>
        <v>0</v>
      </c>
      <c r="BT68" s="446">
        <f t="shared" si="6"/>
        <v>0</v>
      </c>
      <c r="BU68" s="446">
        <f t="shared" si="7"/>
        <v>0</v>
      </c>
      <c r="BV68" s="195"/>
      <c r="BW68" s="78"/>
      <c r="BX68" s="78"/>
      <c r="BY68" s="78"/>
    </row>
    <row r="69" spans="1:77" ht="13.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>
        <v>48</v>
      </c>
      <c r="AH69" s="302">
        <v>48</v>
      </c>
      <c r="AI69" s="109"/>
      <c r="AJ69" s="110"/>
      <c r="AK69" s="111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22"/>
      <c r="BB69" s="122"/>
      <c r="BC69" s="418"/>
      <c r="BD69" s="418"/>
      <c r="BE69" s="426"/>
      <c r="BF69" s="113"/>
      <c r="BG69" s="106"/>
      <c r="BH69" s="112"/>
      <c r="BI69" s="107"/>
      <c r="BJ69" s="114"/>
      <c r="BK69" s="196">
        <f t="shared" si="8"/>
        <v>0</v>
      </c>
      <c r="BL69" s="197">
        <f t="shared" si="9"/>
        <v>0</v>
      </c>
      <c r="BM69" s="197">
        <f t="shared" si="10"/>
        <v>0</v>
      </c>
      <c r="BN69" s="198">
        <f t="shared" si="3"/>
        <v>0</v>
      </c>
      <c r="BO69" s="84"/>
      <c r="BP69" s="78"/>
      <c r="BQ69" s="195"/>
      <c r="BR69" s="446">
        <f t="shared" si="4"/>
        <v>0</v>
      </c>
      <c r="BS69" s="446">
        <f t="shared" si="5"/>
        <v>0</v>
      </c>
      <c r="BT69" s="446">
        <f t="shared" si="6"/>
        <v>0</v>
      </c>
      <c r="BU69" s="446">
        <f t="shared" si="7"/>
        <v>0</v>
      </c>
      <c r="BV69" s="195"/>
      <c r="BW69" s="78"/>
      <c r="BX69" s="78"/>
      <c r="BY69" s="78"/>
    </row>
    <row r="70" spans="1:77" ht="13.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>
        <v>49</v>
      </c>
      <c r="AH70" s="302">
        <v>49</v>
      </c>
      <c r="AI70" s="109"/>
      <c r="AJ70" s="110"/>
      <c r="AK70" s="122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2"/>
      <c r="BB70" s="122"/>
      <c r="BC70" s="418"/>
      <c r="BD70" s="418"/>
      <c r="BE70" s="426"/>
      <c r="BF70" s="123"/>
      <c r="BG70" s="106"/>
      <c r="BH70" s="121"/>
      <c r="BI70" s="107"/>
      <c r="BJ70" s="124"/>
      <c r="BK70" s="196">
        <f t="shared" si="8"/>
        <v>0</v>
      </c>
      <c r="BL70" s="197">
        <f t="shared" si="9"/>
        <v>0</v>
      </c>
      <c r="BM70" s="197">
        <f t="shared" si="10"/>
        <v>0</v>
      </c>
      <c r="BN70" s="198">
        <f t="shared" si="3"/>
        <v>0</v>
      </c>
      <c r="BO70" s="84"/>
      <c r="BP70" s="78"/>
      <c r="BQ70" s="195"/>
      <c r="BR70" s="446">
        <f t="shared" si="4"/>
        <v>0</v>
      </c>
      <c r="BS70" s="446">
        <f t="shared" si="5"/>
        <v>0</v>
      </c>
      <c r="BT70" s="446">
        <f t="shared" si="6"/>
        <v>0</v>
      </c>
      <c r="BU70" s="446">
        <f t="shared" si="7"/>
        <v>0</v>
      </c>
      <c r="BV70" s="195"/>
      <c r="BW70" s="78"/>
      <c r="BX70" s="78"/>
      <c r="BY70" s="78"/>
    </row>
    <row r="71" spans="1:77" ht="13.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>
        <v>50</v>
      </c>
      <c r="AH71" s="302">
        <v>50</v>
      </c>
      <c r="AI71" s="109"/>
      <c r="AJ71" s="110"/>
      <c r="AK71" s="122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2"/>
      <c r="BB71" s="122"/>
      <c r="BC71" s="418"/>
      <c r="BD71" s="418"/>
      <c r="BE71" s="426"/>
      <c r="BF71" s="123"/>
      <c r="BG71" s="106"/>
      <c r="BH71" s="121"/>
      <c r="BI71" s="107"/>
      <c r="BJ71" s="124"/>
      <c r="BK71" s="196">
        <f t="shared" si="8"/>
        <v>0</v>
      </c>
      <c r="BL71" s="197">
        <f t="shared" si="9"/>
        <v>0</v>
      </c>
      <c r="BM71" s="197">
        <f t="shared" si="10"/>
        <v>0</v>
      </c>
      <c r="BN71" s="198">
        <f t="shared" si="3"/>
        <v>0</v>
      </c>
      <c r="BO71" s="84"/>
      <c r="BP71" s="78"/>
      <c r="BQ71" s="195"/>
      <c r="BR71" s="446">
        <f t="shared" si="4"/>
        <v>0</v>
      </c>
      <c r="BS71" s="446">
        <f t="shared" si="5"/>
        <v>0</v>
      </c>
      <c r="BT71" s="446">
        <f t="shared" si="6"/>
        <v>0</v>
      </c>
      <c r="BU71" s="446">
        <f t="shared" si="7"/>
        <v>0</v>
      </c>
      <c r="BV71" s="195"/>
      <c r="BW71" s="78"/>
      <c r="BX71" s="78"/>
      <c r="BY71" s="78"/>
    </row>
    <row r="72" spans="1:77" ht="13.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>
        <v>51</v>
      </c>
      <c r="AH72" s="302">
        <v>51</v>
      </c>
      <c r="AI72" s="109"/>
      <c r="AJ72" s="110"/>
      <c r="AK72" s="122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2"/>
      <c r="BB72" s="122"/>
      <c r="BC72" s="418"/>
      <c r="BD72" s="418"/>
      <c r="BE72" s="426"/>
      <c r="BF72" s="123"/>
      <c r="BG72" s="307"/>
      <c r="BH72" s="121"/>
      <c r="BI72" s="308"/>
      <c r="BJ72" s="124"/>
      <c r="BK72" s="196">
        <f t="shared" ref="BK72:BK82" si="11">SUM(COUNTIF(AL72,AL$21),COUNTIF(AM72,AM$21),COUNTIF(AN72,AN$21),COUNTIF(AO72,AO$21),COUNTIF(AP72,AP$21),COUNTIF(AQ72,AQ$21),COUNTIF(AR72,AR$21),COUNTIF(AS72,AS$21),COUNTIF(AT72,AT$21),COUNTIF(AU72,AU$21),COUNTIF(AV72,AV$21),COUNTIF(AW72,AW$21),COUNTIF(AX72,AX$21),COUNTIF(AY72,AY$21),COUNTIF(AZ72,AZ$21),COUNTIF(BA72,BA$21),COUNTIF(BB72,BB$21),COUNTIF(BC72,BC$21),COUNTIF(BD72,BD$21),COUNTIF(BE72,BE$21))</f>
        <v>0</v>
      </c>
      <c r="BL72" s="303">
        <f t="shared" ref="BL72:BL81" si="12">SUM(COUNTIF(BF72,BF$21),COUNTIF(BH72,BH$21))</f>
        <v>0</v>
      </c>
      <c r="BM72" s="303">
        <f t="shared" ref="BM72:BM81" si="13">SUM(BK72:BL72)-BJ72</f>
        <v>0</v>
      </c>
      <c r="BN72" s="304">
        <f t="shared" si="3"/>
        <v>0</v>
      </c>
      <c r="BO72" s="84"/>
      <c r="BP72" s="78"/>
      <c r="BQ72" s="195"/>
      <c r="BR72" s="446">
        <f t="shared" si="4"/>
        <v>0</v>
      </c>
      <c r="BS72" s="446">
        <f t="shared" si="5"/>
        <v>0</v>
      </c>
      <c r="BT72" s="446">
        <f t="shared" si="6"/>
        <v>0</v>
      </c>
      <c r="BU72" s="446">
        <f t="shared" si="7"/>
        <v>0</v>
      </c>
      <c r="BV72" s="195"/>
      <c r="BW72" s="78"/>
      <c r="BX72" s="78"/>
      <c r="BY72" s="78"/>
    </row>
    <row r="73" spans="1:77" ht="13.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>
        <v>52</v>
      </c>
      <c r="AH73" s="302">
        <v>52</v>
      </c>
      <c r="AI73" s="109"/>
      <c r="AJ73" s="110"/>
      <c r="AK73" s="122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2"/>
      <c r="BB73" s="122"/>
      <c r="BC73" s="418"/>
      <c r="BD73" s="418"/>
      <c r="BE73" s="426"/>
      <c r="BF73" s="123"/>
      <c r="BG73" s="307"/>
      <c r="BH73" s="121"/>
      <c r="BI73" s="308"/>
      <c r="BJ73" s="124"/>
      <c r="BK73" s="196">
        <f t="shared" si="11"/>
        <v>0</v>
      </c>
      <c r="BL73" s="303">
        <f t="shared" si="12"/>
        <v>0</v>
      </c>
      <c r="BM73" s="303">
        <f t="shared" si="13"/>
        <v>0</v>
      </c>
      <c r="BN73" s="304">
        <f t="shared" si="3"/>
        <v>0</v>
      </c>
      <c r="BO73" s="84"/>
      <c r="BP73" s="78"/>
      <c r="BQ73" s="195"/>
      <c r="BR73" s="446">
        <f t="shared" si="4"/>
        <v>0</v>
      </c>
      <c r="BS73" s="446">
        <f t="shared" si="5"/>
        <v>0</v>
      </c>
      <c r="BT73" s="446">
        <f t="shared" si="6"/>
        <v>0</v>
      </c>
      <c r="BU73" s="446">
        <f t="shared" si="7"/>
        <v>0</v>
      </c>
      <c r="BV73" s="195"/>
      <c r="BW73" s="78"/>
      <c r="BX73" s="78"/>
      <c r="BY73" s="78"/>
    </row>
    <row r="74" spans="1:77" ht="13.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>
        <v>53</v>
      </c>
      <c r="AH74" s="302">
        <v>53</v>
      </c>
      <c r="AI74" s="109"/>
      <c r="AJ74" s="110"/>
      <c r="AK74" s="122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2"/>
      <c r="BB74" s="122"/>
      <c r="BC74" s="418"/>
      <c r="BD74" s="418"/>
      <c r="BE74" s="426"/>
      <c r="BF74" s="123"/>
      <c r="BG74" s="307"/>
      <c r="BH74" s="121"/>
      <c r="BI74" s="308"/>
      <c r="BJ74" s="124"/>
      <c r="BK74" s="196">
        <f t="shared" si="11"/>
        <v>0</v>
      </c>
      <c r="BL74" s="303">
        <f t="shared" si="12"/>
        <v>0</v>
      </c>
      <c r="BM74" s="303">
        <f t="shared" si="13"/>
        <v>0</v>
      </c>
      <c r="BN74" s="304">
        <f t="shared" si="3"/>
        <v>0</v>
      </c>
      <c r="BO74" s="84"/>
      <c r="BP74" s="78"/>
      <c r="BQ74" s="195"/>
      <c r="BR74" s="446">
        <f t="shared" si="4"/>
        <v>0</v>
      </c>
      <c r="BS74" s="446">
        <f t="shared" si="5"/>
        <v>0</v>
      </c>
      <c r="BT74" s="446">
        <f t="shared" si="6"/>
        <v>0</v>
      </c>
      <c r="BU74" s="446">
        <f t="shared" si="7"/>
        <v>0</v>
      </c>
      <c r="BV74" s="195"/>
      <c r="BW74" s="78"/>
      <c r="BX74" s="78"/>
      <c r="BY74" s="78"/>
    </row>
    <row r="75" spans="1:77" ht="13.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>
        <v>54</v>
      </c>
      <c r="AH75" s="302">
        <v>54</v>
      </c>
      <c r="AI75" s="109"/>
      <c r="AJ75" s="110"/>
      <c r="AK75" s="122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2"/>
      <c r="BB75" s="122"/>
      <c r="BC75" s="418"/>
      <c r="BD75" s="418"/>
      <c r="BE75" s="426"/>
      <c r="BF75" s="123"/>
      <c r="BG75" s="307"/>
      <c r="BH75" s="121"/>
      <c r="BI75" s="308"/>
      <c r="BJ75" s="124"/>
      <c r="BK75" s="196">
        <f t="shared" si="11"/>
        <v>0</v>
      </c>
      <c r="BL75" s="303">
        <f t="shared" si="12"/>
        <v>0</v>
      </c>
      <c r="BM75" s="303">
        <f t="shared" si="13"/>
        <v>0</v>
      </c>
      <c r="BN75" s="304">
        <f t="shared" si="3"/>
        <v>0</v>
      </c>
      <c r="BO75" s="84"/>
      <c r="BP75" s="78"/>
      <c r="BQ75" s="195"/>
      <c r="BR75" s="446">
        <f t="shared" si="4"/>
        <v>0</v>
      </c>
      <c r="BS75" s="446">
        <f t="shared" si="5"/>
        <v>0</v>
      </c>
      <c r="BT75" s="446">
        <f t="shared" si="6"/>
        <v>0</v>
      </c>
      <c r="BU75" s="446">
        <f t="shared" si="7"/>
        <v>0</v>
      </c>
      <c r="BV75" s="195"/>
      <c r="BW75" s="78"/>
      <c r="BX75" s="78"/>
      <c r="BY75" s="78"/>
    </row>
    <row r="76" spans="1:77" ht="13.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>
        <v>55</v>
      </c>
      <c r="AH76" s="302">
        <v>55</v>
      </c>
      <c r="AI76" s="109"/>
      <c r="AJ76" s="110"/>
      <c r="AK76" s="122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2"/>
      <c r="BB76" s="122"/>
      <c r="BC76" s="418"/>
      <c r="BD76" s="418"/>
      <c r="BE76" s="426"/>
      <c r="BF76" s="123"/>
      <c r="BG76" s="307"/>
      <c r="BH76" s="121"/>
      <c r="BI76" s="308"/>
      <c r="BJ76" s="124"/>
      <c r="BK76" s="196">
        <f t="shared" si="11"/>
        <v>0</v>
      </c>
      <c r="BL76" s="303">
        <f t="shared" si="12"/>
        <v>0</v>
      </c>
      <c r="BM76" s="303">
        <f t="shared" si="13"/>
        <v>0</v>
      </c>
      <c r="BN76" s="304">
        <f t="shared" si="3"/>
        <v>0</v>
      </c>
      <c r="BO76" s="84"/>
      <c r="BP76" s="78"/>
      <c r="BQ76" s="195"/>
      <c r="BR76" s="446">
        <f t="shared" si="4"/>
        <v>0</v>
      </c>
      <c r="BS76" s="446">
        <f t="shared" si="5"/>
        <v>0</v>
      </c>
      <c r="BT76" s="446">
        <f t="shared" si="6"/>
        <v>0</v>
      </c>
      <c r="BU76" s="446">
        <f t="shared" si="7"/>
        <v>0</v>
      </c>
      <c r="BV76" s="195"/>
      <c r="BW76" s="78"/>
      <c r="BX76" s="78"/>
      <c r="BY76" s="78"/>
    </row>
    <row r="77" spans="1:77" ht="13.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>
        <v>56</v>
      </c>
      <c r="AH77" s="302">
        <v>56</v>
      </c>
      <c r="AI77" s="109"/>
      <c r="AJ77" s="110"/>
      <c r="AK77" s="122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2"/>
      <c r="BB77" s="122"/>
      <c r="BC77" s="418"/>
      <c r="BD77" s="418"/>
      <c r="BE77" s="426"/>
      <c r="BF77" s="123"/>
      <c r="BG77" s="307"/>
      <c r="BH77" s="121"/>
      <c r="BI77" s="308"/>
      <c r="BJ77" s="124"/>
      <c r="BK77" s="196">
        <f t="shared" si="11"/>
        <v>0</v>
      </c>
      <c r="BL77" s="303">
        <f t="shared" si="12"/>
        <v>0</v>
      </c>
      <c r="BM77" s="303">
        <f t="shared" si="13"/>
        <v>0</v>
      </c>
      <c r="BN77" s="304">
        <f t="shared" si="3"/>
        <v>0</v>
      </c>
      <c r="BO77" s="84"/>
      <c r="BP77" s="78"/>
      <c r="BQ77" s="195"/>
      <c r="BR77" s="446">
        <f t="shared" si="4"/>
        <v>0</v>
      </c>
      <c r="BS77" s="446">
        <f t="shared" si="5"/>
        <v>0</v>
      </c>
      <c r="BT77" s="446">
        <f t="shared" si="6"/>
        <v>0</v>
      </c>
      <c r="BU77" s="446">
        <f t="shared" si="7"/>
        <v>0</v>
      </c>
      <c r="BV77" s="195"/>
      <c r="BW77" s="78"/>
      <c r="BX77" s="78"/>
      <c r="BY77" s="78"/>
    </row>
    <row r="78" spans="1:77" ht="13.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>
        <v>57</v>
      </c>
      <c r="AH78" s="302">
        <v>57</v>
      </c>
      <c r="AI78" s="109"/>
      <c r="AJ78" s="110"/>
      <c r="AK78" s="122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2"/>
      <c r="BB78" s="122"/>
      <c r="BC78" s="418"/>
      <c r="BD78" s="418"/>
      <c r="BE78" s="426"/>
      <c r="BF78" s="123"/>
      <c r="BG78" s="307"/>
      <c r="BH78" s="121"/>
      <c r="BI78" s="308"/>
      <c r="BJ78" s="124"/>
      <c r="BK78" s="196">
        <f t="shared" si="11"/>
        <v>0</v>
      </c>
      <c r="BL78" s="303">
        <f t="shared" si="12"/>
        <v>0</v>
      </c>
      <c r="BM78" s="303">
        <f t="shared" si="13"/>
        <v>0</v>
      </c>
      <c r="BN78" s="304">
        <f t="shared" si="3"/>
        <v>0</v>
      </c>
      <c r="BO78" s="84"/>
      <c r="BP78" s="78"/>
      <c r="BQ78" s="195"/>
      <c r="BR78" s="446">
        <f t="shared" si="4"/>
        <v>0</v>
      </c>
      <c r="BS78" s="446">
        <f t="shared" si="5"/>
        <v>0</v>
      </c>
      <c r="BT78" s="446">
        <f t="shared" si="6"/>
        <v>0</v>
      </c>
      <c r="BU78" s="446">
        <f t="shared" si="7"/>
        <v>0</v>
      </c>
      <c r="BV78" s="195"/>
      <c r="BW78" s="78"/>
      <c r="BX78" s="78"/>
      <c r="BY78" s="78"/>
    </row>
    <row r="79" spans="1:77" ht="13.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>
        <v>58</v>
      </c>
      <c r="AH79" s="302">
        <v>58</v>
      </c>
      <c r="AI79" s="109"/>
      <c r="AJ79" s="110"/>
      <c r="AK79" s="122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2"/>
      <c r="BB79" s="122"/>
      <c r="BC79" s="418"/>
      <c r="BD79" s="418"/>
      <c r="BE79" s="426"/>
      <c r="BF79" s="123"/>
      <c r="BG79" s="307"/>
      <c r="BH79" s="121"/>
      <c r="BI79" s="308"/>
      <c r="BJ79" s="124"/>
      <c r="BK79" s="196">
        <f t="shared" si="11"/>
        <v>0</v>
      </c>
      <c r="BL79" s="303">
        <f t="shared" si="12"/>
        <v>0</v>
      </c>
      <c r="BM79" s="303">
        <f t="shared" si="13"/>
        <v>0</v>
      </c>
      <c r="BN79" s="304">
        <f t="shared" si="3"/>
        <v>0</v>
      </c>
      <c r="BO79" s="84"/>
      <c r="BP79" s="78"/>
      <c r="BQ79" s="195"/>
      <c r="BR79" s="446">
        <f t="shared" si="4"/>
        <v>0</v>
      </c>
      <c r="BS79" s="446">
        <f t="shared" si="5"/>
        <v>0</v>
      </c>
      <c r="BT79" s="446">
        <f t="shared" si="6"/>
        <v>0</v>
      </c>
      <c r="BU79" s="446">
        <f t="shared" si="7"/>
        <v>0</v>
      </c>
      <c r="BV79" s="195"/>
      <c r="BW79" s="78"/>
      <c r="BX79" s="78"/>
      <c r="BY79" s="78"/>
    </row>
    <row r="80" spans="1:77" ht="13.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>
        <v>59</v>
      </c>
      <c r="AH80" s="302">
        <v>59</v>
      </c>
      <c r="AI80" s="109"/>
      <c r="AJ80" s="110"/>
      <c r="AK80" s="122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2"/>
      <c r="BB80" s="122"/>
      <c r="BC80" s="418"/>
      <c r="BD80" s="418"/>
      <c r="BE80" s="426"/>
      <c r="BF80" s="123"/>
      <c r="BG80" s="307"/>
      <c r="BH80" s="121"/>
      <c r="BI80" s="308"/>
      <c r="BJ80" s="124"/>
      <c r="BK80" s="196">
        <f t="shared" si="11"/>
        <v>0</v>
      </c>
      <c r="BL80" s="303">
        <f t="shared" si="12"/>
        <v>0</v>
      </c>
      <c r="BM80" s="303">
        <f t="shared" si="13"/>
        <v>0</v>
      </c>
      <c r="BN80" s="304">
        <f t="shared" si="3"/>
        <v>0</v>
      </c>
      <c r="BO80" s="84"/>
      <c r="BP80" s="78"/>
      <c r="BQ80" s="195"/>
      <c r="BR80" s="446">
        <f t="shared" si="4"/>
        <v>0</v>
      </c>
      <c r="BS80" s="446">
        <f t="shared" si="5"/>
        <v>0</v>
      </c>
      <c r="BT80" s="446">
        <f t="shared" si="6"/>
        <v>0</v>
      </c>
      <c r="BU80" s="446">
        <f t="shared" si="7"/>
        <v>0</v>
      </c>
      <c r="BV80" s="195"/>
      <c r="BW80" s="78"/>
      <c r="BX80" s="78"/>
      <c r="BY80" s="78"/>
    </row>
    <row r="81" spans="1:94" ht="13.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>
        <v>60</v>
      </c>
      <c r="AH81" s="302">
        <v>60</v>
      </c>
      <c r="AI81" s="109"/>
      <c r="AJ81" s="110"/>
      <c r="AK81" s="122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2"/>
      <c r="BB81" s="122"/>
      <c r="BC81" s="418"/>
      <c r="BD81" s="418"/>
      <c r="BE81" s="426"/>
      <c r="BF81" s="123"/>
      <c r="BG81" s="307"/>
      <c r="BH81" s="121"/>
      <c r="BI81" s="308"/>
      <c r="BJ81" s="124"/>
      <c r="BK81" s="196">
        <f t="shared" si="11"/>
        <v>0</v>
      </c>
      <c r="BL81" s="303">
        <f t="shared" si="12"/>
        <v>0</v>
      </c>
      <c r="BM81" s="303">
        <f t="shared" si="13"/>
        <v>0</v>
      </c>
      <c r="BN81" s="304">
        <f t="shared" si="3"/>
        <v>0</v>
      </c>
      <c r="BO81" s="84"/>
      <c r="BP81" s="78"/>
      <c r="BQ81" s="195"/>
      <c r="BR81" s="446">
        <f t="shared" si="4"/>
        <v>0</v>
      </c>
      <c r="BS81" s="446">
        <f t="shared" si="5"/>
        <v>0</v>
      </c>
      <c r="BT81" s="446">
        <f t="shared" si="6"/>
        <v>0</v>
      </c>
      <c r="BU81" s="446">
        <f t="shared" si="7"/>
        <v>0</v>
      </c>
      <c r="BV81" s="195"/>
      <c r="BW81" s="78"/>
      <c r="BX81" s="78"/>
      <c r="BY81" s="78"/>
    </row>
    <row r="82" spans="1:94" ht="13.5" customHeight="1" thickBo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91"/>
      <c r="AH82" s="125"/>
      <c r="AI82" s="126"/>
      <c r="AJ82" s="127"/>
      <c r="AK82" s="130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9"/>
      <c r="BG82" s="130"/>
      <c r="BH82" s="128"/>
      <c r="BI82" s="131"/>
      <c r="BJ82" s="132"/>
      <c r="BK82" s="305">
        <f t="shared" si="11"/>
        <v>0</v>
      </c>
      <c r="BL82" s="133"/>
      <c r="BM82" s="133"/>
      <c r="BN82" s="134"/>
      <c r="BO82" s="84"/>
      <c r="BP82" s="91"/>
      <c r="BQ82" s="195"/>
      <c r="BR82" s="430"/>
      <c r="BS82" s="430"/>
      <c r="BT82" s="430"/>
      <c r="BU82" s="430"/>
      <c r="BV82" s="195"/>
      <c r="BW82" s="91"/>
      <c r="BX82" s="91"/>
      <c r="BY82" s="9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ht="13.5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91"/>
      <c r="BP83" s="78"/>
      <c r="BQ83" s="195"/>
      <c r="BR83" s="78"/>
      <c r="BS83" s="78"/>
      <c r="BT83" s="78"/>
      <c r="BU83" s="78"/>
      <c r="BV83" s="195"/>
      <c r="BW83" s="78"/>
      <c r="BX83" s="78"/>
      <c r="BY83" s="78"/>
    </row>
    <row r="84" spans="1:94" ht="13.5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91"/>
      <c r="BP84" s="78"/>
      <c r="BQ84" s="195"/>
      <c r="BR84" s="78"/>
      <c r="BS84" s="78"/>
      <c r="BT84" s="78"/>
      <c r="BU84" s="78"/>
      <c r="BV84" s="195"/>
      <c r="BW84" s="78"/>
      <c r="BX84" s="78"/>
      <c r="BY84" s="78"/>
    </row>
    <row r="85" spans="1:94" ht="13.5" customHeight="1" thickBot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91"/>
      <c r="BP85" s="78"/>
      <c r="BQ85" s="195"/>
      <c r="BR85" s="78"/>
      <c r="BS85" s="78"/>
      <c r="BT85" s="78"/>
      <c r="BU85" s="78"/>
      <c r="BV85" s="195"/>
      <c r="BW85" s="78"/>
      <c r="BX85" s="78"/>
      <c r="BY85" s="78"/>
    </row>
    <row r="86" spans="1:94" ht="22.5" customHeight="1" thickBo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298" t="s">
        <v>92</v>
      </c>
      <c r="AI86" s="85" t="s">
        <v>105</v>
      </c>
      <c r="AJ86" s="78"/>
      <c r="AK86" s="78"/>
      <c r="AL86" s="549" t="s">
        <v>172</v>
      </c>
      <c r="AM86" s="550"/>
      <c r="AN86" s="550"/>
      <c r="AO86" s="550"/>
      <c r="AP86" s="550"/>
      <c r="AQ86" s="550"/>
      <c r="AR86" s="550"/>
      <c r="AS86" s="550"/>
      <c r="AT86" s="550"/>
      <c r="AU86" s="550"/>
      <c r="AV86" s="550"/>
      <c r="AW86" s="550"/>
      <c r="AX86" s="550"/>
      <c r="AY86" s="550"/>
      <c r="AZ86" s="550"/>
      <c r="BA86" s="550"/>
      <c r="BB86" s="550"/>
      <c r="BC86" s="550"/>
      <c r="BD86" s="550"/>
      <c r="BE86" s="550"/>
      <c r="BF86" s="551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195"/>
      <c r="BR86" s="78"/>
      <c r="BS86" s="78"/>
      <c r="BT86" s="78"/>
      <c r="BU86" s="78"/>
      <c r="BV86" s="195"/>
      <c r="BW86" s="78"/>
      <c r="BX86" s="78"/>
      <c r="BY86" s="78"/>
    </row>
    <row r="87" spans="1:94" ht="13.5" customHeight="1" thickBot="1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195"/>
      <c r="BR87" s="78"/>
      <c r="BS87" s="78"/>
      <c r="BT87" s="78"/>
      <c r="BU87" s="78"/>
      <c r="BV87" s="195"/>
      <c r="BW87" s="78"/>
      <c r="BX87" s="78"/>
      <c r="BY87" s="78"/>
    </row>
    <row r="88" spans="1:94" ht="13.5" customHeight="1" thickBo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532" t="s">
        <v>23</v>
      </c>
      <c r="AI88" s="491" t="s">
        <v>6</v>
      </c>
      <c r="AJ88" s="493" t="s">
        <v>7</v>
      </c>
      <c r="AK88" s="546" t="s">
        <v>8</v>
      </c>
      <c r="AL88" s="92">
        <v>1</v>
      </c>
      <c r="AM88" s="92">
        <f>AL88+1</f>
        <v>2</v>
      </c>
      <c r="AN88" s="92">
        <f t="shared" ref="AN88:AZ88" si="14">AM88+1</f>
        <v>3</v>
      </c>
      <c r="AO88" s="92">
        <f t="shared" si="14"/>
        <v>4</v>
      </c>
      <c r="AP88" s="92">
        <f t="shared" si="14"/>
        <v>5</v>
      </c>
      <c r="AQ88" s="92">
        <f t="shared" si="14"/>
        <v>6</v>
      </c>
      <c r="AR88" s="92">
        <f t="shared" si="14"/>
        <v>7</v>
      </c>
      <c r="AS88" s="92">
        <f t="shared" si="14"/>
        <v>8</v>
      </c>
      <c r="AT88" s="92">
        <f t="shared" si="14"/>
        <v>9</v>
      </c>
      <c r="AU88" s="92">
        <f t="shared" si="14"/>
        <v>10</v>
      </c>
      <c r="AV88" s="92">
        <f t="shared" si="14"/>
        <v>11</v>
      </c>
      <c r="AW88" s="92">
        <f t="shared" si="14"/>
        <v>12</v>
      </c>
      <c r="AX88" s="92">
        <f t="shared" si="14"/>
        <v>13</v>
      </c>
      <c r="AY88" s="92">
        <f t="shared" si="14"/>
        <v>14</v>
      </c>
      <c r="AZ88" s="92">
        <f t="shared" si="14"/>
        <v>15</v>
      </c>
      <c r="BA88" s="92">
        <v>16</v>
      </c>
      <c r="BB88" s="92">
        <v>17</v>
      </c>
      <c r="BC88" s="92">
        <v>18</v>
      </c>
      <c r="BD88" s="92">
        <v>19</v>
      </c>
      <c r="BE88" s="92">
        <v>20</v>
      </c>
      <c r="BF88" s="552" t="s">
        <v>18</v>
      </c>
      <c r="BG88" s="553"/>
      <c r="BH88" s="515" t="s">
        <v>44</v>
      </c>
      <c r="BI88" s="516"/>
      <c r="BJ88" s="548" t="s">
        <v>5</v>
      </c>
      <c r="BK88" s="92" t="s">
        <v>0</v>
      </c>
      <c r="BL88" s="92" t="s">
        <v>12</v>
      </c>
      <c r="BM88" s="513" t="s">
        <v>13</v>
      </c>
      <c r="BN88" s="489" t="s">
        <v>14</v>
      </c>
      <c r="BO88" s="94"/>
      <c r="BP88" s="78"/>
      <c r="BQ88" s="195"/>
      <c r="BR88" s="499" t="s">
        <v>158</v>
      </c>
      <c r="BS88" s="560" t="s">
        <v>160</v>
      </c>
      <c r="BT88" s="561"/>
      <c r="BU88" s="562"/>
      <c r="BV88" s="195"/>
      <c r="BW88" s="78"/>
      <c r="BX88" s="78"/>
      <c r="BY88" s="78"/>
    </row>
    <row r="89" spans="1:94" ht="24.75" customHeight="1" thickBo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533"/>
      <c r="AI89" s="492"/>
      <c r="AJ89" s="494"/>
      <c r="AK89" s="547"/>
      <c r="AL89" s="317" t="str">
        <f>$AL$14</f>
        <v>D</v>
      </c>
      <c r="AM89" s="317" t="str">
        <f>$AM$14</f>
        <v>A</v>
      </c>
      <c r="AN89" s="317" t="str">
        <f>$AN$14</f>
        <v>D</v>
      </c>
      <c r="AO89" s="317" t="str">
        <f>$AO$14</f>
        <v>D</v>
      </c>
      <c r="AP89" s="317" t="str">
        <f>$AP$14</f>
        <v>A</v>
      </c>
      <c r="AQ89" s="317" t="str">
        <f>$AQ$14</f>
        <v>B</v>
      </c>
      <c r="AR89" s="317" t="str">
        <f>$AR$14</f>
        <v>D</v>
      </c>
      <c r="AS89" s="317" t="str">
        <f>$AS$14</f>
        <v>D</v>
      </c>
      <c r="AT89" s="317" t="str">
        <f>$AT$14</f>
        <v>C</v>
      </c>
      <c r="AU89" s="317" t="str">
        <f>$AU$14</f>
        <v>B</v>
      </c>
      <c r="AV89" s="317" t="str">
        <f>$AV$14</f>
        <v>C</v>
      </c>
      <c r="AW89" s="317">
        <f>$AW$14</f>
        <v>0</v>
      </c>
      <c r="AX89" s="412">
        <f>$AX$14</f>
        <v>0</v>
      </c>
      <c r="AY89" s="412">
        <f>$AY$14</f>
        <v>0</v>
      </c>
      <c r="AZ89" s="412">
        <f>$AZ$14</f>
        <v>0</v>
      </c>
      <c r="BA89" s="412">
        <f>$BA$14</f>
        <v>0</v>
      </c>
      <c r="BB89" s="412">
        <f>$BB$14</f>
        <v>0</v>
      </c>
      <c r="BC89" s="412">
        <f>$BC$14</f>
        <v>0</v>
      </c>
      <c r="BD89" s="412">
        <f>$BD$14</f>
        <v>0</v>
      </c>
      <c r="BE89" s="412">
        <f>$BE$14</f>
        <v>0</v>
      </c>
      <c r="BF89" s="414">
        <f>$BF$14</f>
        <v>0</v>
      </c>
      <c r="BG89" s="319" t="s">
        <v>22</v>
      </c>
      <c r="BH89" s="415">
        <f>$BH$14</f>
        <v>0</v>
      </c>
      <c r="BI89" s="321" t="s">
        <v>22</v>
      </c>
      <c r="BJ89" s="547"/>
      <c r="BK89" s="96" t="s">
        <v>1</v>
      </c>
      <c r="BL89" s="96" t="s">
        <v>1</v>
      </c>
      <c r="BM89" s="514"/>
      <c r="BN89" s="490"/>
      <c r="BO89" s="94"/>
      <c r="BP89" s="78"/>
      <c r="BQ89" s="195"/>
      <c r="BR89" s="500"/>
      <c r="BS89" s="448" t="s">
        <v>156</v>
      </c>
      <c r="BT89" s="448" t="s">
        <v>157</v>
      </c>
      <c r="BU89" s="448" t="s">
        <v>159</v>
      </c>
      <c r="BV89" s="195"/>
      <c r="BW89" s="78"/>
      <c r="BX89" s="78"/>
      <c r="BY89" s="78"/>
    </row>
    <row r="90" spans="1:94" ht="13.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>
        <v>1</v>
      </c>
      <c r="AH90" s="300">
        <v>71</v>
      </c>
      <c r="AI90" s="270" t="s">
        <v>168</v>
      </c>
      <c r="AJ90" s="482" t="s">
        <v>193</v>
      </c>
      <c r="AK90" s="99"/>
      <c r="AL90" s="478" t="s">
        <v>185</v>
      </c>
      <c r="AM90" s="478" t="s">
        <v>188</v>
      </c>
      <c r="AN90" s="478" t="s">
        <v>186</v>
      </c>
      <c r="AO90" s="478" t="s">
        <v>186</v>
      </c>
      <c r="AP90" s="478" t="s">
        <v>188</v>
      </c>
      <c r="AQ90" s="478" t="s">
        <v>185</v>
      </c>
      <c r="AR90" s="478" t="s">
        <v>186</v>
      </c>
      <c r="AS90" s="478" t="s">
        <v>187</v>
      </c>
      <c r="AT90" s="478" t="s">
        <v>187</v>
      </c>
      <c r="AU90" s="478" t="s">
        <v>185</v>
      </c>
      <c r="AV90" s="478" t="s">
        <v>187</v>
      </c>
      <c r="AW90" s="422"/>
      <c r="AX90" s="422"/>
      <c r="AY90" s="422"/>
      <c r="AZ90" s="422"/>
      <c r="BA90" s="422"/>
      <c r="BB90" s="422"/>
      <c r="BC90" s="422"/>
      <c r="BD90" s="422"/>
      <c r="BE90" s="422"/>
      <c r="BF90" s="422"/>
      <c r="BG90" s="417"/>
      <c r="BH90" s="422"/>
      <c r="BI90" s="417"/>
      <c r="BJ90" s="99"/>
      <c r="BK90" s="196">
        <f>SUM(COUNTIF(AL90,AL$89),COUNTIF(AM90,AM$89),COUNTIF(AN90,AN$89),COUNTIF(AO90,AO$89),COUNTIF(AP90,AP$89),COUNTIF(AQ90,AQ$89),COUNTIF(AR90,AR$89),COUNTIF(AS90,AS$89),COUNTIF(AT90,AT$89),COUNTIF(AU90,AU$89),COUNTIF(AV90,AV$89),COUNTIF(AW90,AW$89),COUNTIF(AX90,AX$89),COUNTIF(AY90,AY$89),COUNTIF(AZ90,AZ$89),COUNTIF(BA90,BA$89),COUNTIF(BB90,BB$89),COUNTIF(BC90,BC$89),COUNTIF(BD90,BD$89),COUNTIF(BE90,BE$89))</f>
        <v>9</v>
      </c>
      <c r="BL90" s="197">
        <f>SUM(COUNTIF(BF90,BF$89),COUNTIF(BH90,BH$89))</f>
        <v>0</v>
      </c>
      <c r="BM90" s="197">
        <f>SUM(BK90:BL90)-BJ90</f>
        <v>9</v>
      </c>
      <c r="BN90" s="198">
        <f t="shared" ref="BN90:BN139" si="15">BG90+BI90+BR90</f>
        <v>0</v>
      </c>
      <c r="BO90" s="84"/>
      <c r="BP90" s="78"/>
      <c r="BQ90" s="195"/>
      <c r="BR90" s="449">
        <f t="shared" ref="BR90:BR139" si="16">BU90</f>
        <v>0</v>
      </c>
      <c r="BS90" s="449">
        <f>IF(AI90="",0,IF(BF90="",0,IF($BF$89&lt;&gt;BF90,60,0)))</f>
        <v>0</v>
      </c>
      <c r="BT90" s="449">
        <f>IF(AI90="",0,IF(BH90="",0,IF($BH$89&lt;&gt;BH90,60,0)))</f>
        <v>0</v>
      </c>
      <c r="BU90" s="449">
        <f t="shared" ref="BU90:BU139" si="17">BS90+BT90</f>
        <v>0</v>
      </c>
      <c r="BV90" s="195"/>
      <c r="BW90" s="78"/>
      <c r="BX90" s="78"/>
      <c r="BY90" s="78"/>
    </row>
    <row r="91" spans="1:94" ht="13.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>
        <f t="shared" ref="AG91:AG128" si="18">AG90+1</f>
        <v>2</v>
      </c>
      <c r="AH91" s="300">
        <v>72</v>
      </c>
      <c r="AI91" s="271" t="s">
        <v>169</v>
      </c>
      <c r="AJ91" s="483" t="s">
        <v>193</v>
      </c>
      <c r="AK91" s="141"/>
      <c r="AL91" s="472" t="s">
        <v>188</v>
      </c>
      <c r="AM91" s="472" t="s">
        <v>188</v>
      </c>
      <c r="AN91" s="472" t="s">
        <v>186</v>
      </c>
      <c r="AO91" s="472" t="s">
        <v>186</v>
      </c>
      <c r="AP91" s="472" t="s">
        <v>188</v>
      </c>
      <c r="AQ91" s="472" t="s">
        <v>187</v>
      </c>
      <c r="AR91" s="472" t="s">
        <v>186</v>
      </c>
      <c r="AS91" s="472" t="s">
        <v>187</v>
      </c>
      <c r="AT91" s="472" t="s">
        <v>185</v>
      </c>
      <c r="AU91" s="472" t="s">
        <v>185</v>
      </c>
      <c r="AV91" s="472" t="s">
        <v>190</v>
      </c>
      <c r="AW91" s="418"/>
      <c r="AX91" s="418"/>
      <c r="AY91" s="418"/>
      <c r="AZ91" s="418"/>
      <c r="BA91" s="418"/>
      <c r="BB91" s="418"/>
      <c r="BC91" s="418"/>
      <c r="BD91" s="418"/>
      <c r="BE91" s="418"/>
      <c r="BF91" s="418"/>
      <c r="BG91" s="420"/>
      <c r="BH91" s="418"/>
      <c r="BI91" s="420"/>
      <c r="BJ91" s="105"/>
      <c r="BK91" s="196">
        <f t="shared" ref="BK91:BK139" si="19">SUM(COUNTIF(AL91,AL$89),COUNTIF(AM91,AM$89),COUNTIF(AN91,AN$89),COUNTIF(AO91,AO$89),COUNTIF(AP91,AP$89),COUNTIF(AQ91,AQ$89),COUNTIF(AR91,AR$89),COUNTIF(AS91,AS$89),COUNTIF(AT91,AT$89),COUNTIF(AU91,AU$89),COUNTIF(AV91,AV$89),COUNTIF(AW91,AW$89),COUNTIF(AX91,AX$89),COUNTIF(AY91,AY$89),COUNTIF(AZ91,AZ$89),COUNTIF(BA91,BA$89),COUNTIF(BB91,BB$89),COUNTIF(BC91,BC$89),COUNTIF(BD91,BD$89),COUNTIF(BE91,BE$89))</f>
        <v>6</v>
      </c>
      <c r="BL91" s="197">
        <f t="shared" ref="BL91:BL139" si="20">SUM(COUNTIF(BF91,BF$89),COUNTIF(BH91,BH$89))</f>
        <v>0</v>
      </c>
      <c r="BM91" s="197">
        <f t="shared" ref="BM91:BM139" si="21">SUM(BK91:BL91)-BJ91</f>
        <v>6</v>
      </c>
      <c r="BN91" s="198">
        <f t="shared" si="15"/>
        <v>0</v>
      </c>
      <c r="BO91" s="84"/>
      <c r="BP91" s="78"/>
      <c r="BQ91" s="195"/>
      <c r="BR91" s="450">
        <f t="shared" si="16"/>
        <v>0</v>
      </c>
      <c r="BS91" s="450">
        <f t="shared" ref="BS91:BS139" si="22">IF(AI91="",0,IF(BF91="",0,IF($BF$89&lt;&gt;BF91,60,0)))</f>
        <v>0</v>
      </c>
      <c r="BT91" s="450">
        <f t="shared" ref="BT91:BT139" si="23">IF(AI91="",0,IF(BH91="",0,IF($BH$89&lt;&gt;BH91,60,0)))</f>
        <v>0</v>
      </c>
      <c r="BU91" s="450">
        <f t="shared" si="17"/>
        <v>0</v>
      </c>
      <c r="BV91" s="195"/>
      <c r="BW91" s="78"/>
      <c r="BX91" s="78"/>
      <c r="BY91" s="78"/>
    </row>
    <row r="92" spans="1:94" ht="13.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>
        <f t="shared" si="18"/>
        <v>3</v>
      </c>
      <c r="AH92" s="300">
        <v>73</v>
      </c>
      <c r="AI92" s="272" t="s">
        <v>180</v>
      </c>
      <c r="AJ92" s="104" t="s">
        <v>181</v>
      </c>
      <c r="AK92" s="111"/>
      <c r="AL92" s="472" t="s">
        <v>198</v>
      </c>
      <c r="AM92" s="472" t="s">
        <v>195</v>
      </c>
      <c r="AN92" s="472" t="s">
        <v>198</v>
      </c>
      <c r="AO92" s="472" t="s">
        <v>196</v>
      </c>
      <c r="AP92" s="472" t="s">
        <v>195</v>
      </c>
      <c r="AQ92" s="472" t="s">
        <v>196</v>
      </c>
      <c r="AR92" s="472" t="s">
        <v>199</v>
      </c>
      <c r="AS92" s="472" t="s">
        <v>198</v>
      </c>
      <c r="AT92" s="472" t="s">
        <v>199</v>
      </c>
      <c r="AU92" s="472" t="s">
        <v>197</v>
      </c>
      <c r="AV92" s="472" t="s">
        <v>199</v>
      </c>
      <c r="AW92" s="418"/>
      <c r="AX92" s="418"/>
      <c r="AY92" s="418"/>
      <c r="AZ92" s="418"/>
      <c r="BA92" s="418"/>
      <c r="BB92" s="418"/>
      <c r="BC92" s="418"/>
      <c r="BD92" s="418"/>
      <c r="BE92" s="418"/>
      <c r="BF92" s="418"/>
      <c r="BG92" s="418"/>
      <c r="BH92" s="418"/>
      <c r="BI92" s="418"/>
      <c r="BJ92" s="111"/>
      <c r="BK92" s="196">
        <f t="shared" si="19"/>
        <v>8</v>
      </c>
      <c r="BL92" s="197">
        <f t="shared" si="20"/>
        <v>0</v>
      </c>
      <c r="BM92" s="197">
        <f t="shared" si="21"/>
        <v>8</v>
      </c>
      <c r="BN92" s="198">
        <f t="shared" si="15"/>
        <v>0</v>
      </c>
      <c r="BO92" s="84"/>
      <c r="BP92" s="78"/>
      <c r="BQ92" s="195"/>
      <c r="BR92" s="450">
        <f t="shared" si="16"/>
        <v>0</v>
      </c>
      <c r="BS92" s="450">
        <f t="shared" si="22"/>
        <v>0</v>
      </c>
      <c r="BT92" s="450">
        <f t="shared" si="23"/>
        <v>0</v>
      </c>
      <c r="BU92" s="450">
        <f t="shared" si="17"/>
        <v>0</v>
      </c>
      <c r="BV92" s="195"/>
      <c r="BW92" s="78"/>
      <c r="BX92" s="78"/>
      <c r="BY92" s="78"/>
    </row>
    <row r="93" spans="1:94" ht="13.5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>
        <f t="shared" si="18"/>
        <v>4</v>
      </c>
      <c r="AH93" s="300">
        <v>74</v>
      </c>
      <c r="AI93" s="272" t="s">
        <v>176</v>
      </c>
      <c r="AJ93" s="104" t="s">
        <v>177</v>
      </c>
      <c r="AK93" s="111"/>
      <c r="AL93" s="472" t="s">
        <v>197</v>
      </c>
      <c r="AM93" s="472" t="s">
        <v>195</v>
      </c>
      <c r="AN93" s="472" t="s">
        <v>200</v>
      </c>
      <c r="AO93" s="472" t="s">
        <v>199</v>
      </c>
      <c r="AP93" s="472" t="s">
        <v>195</v>
      </c>
      <c r="AQ93" s="472" t="s">
        <v>197</v>
      </c>
      <c r="AR93" s="472" t="s">
        <v>198</v>
      </c>
      <c r="AS93" s="472" t="s">
        <v>199</v>
      </c>
      <c r="AT93" s="472" t="s">
        <v>199</v>
      </c>
      <c r="AU93" s="472" t="s">
        <v>197</v>
      </c>
      <c r="AV93" s="472" t="s">
        <v>199</v>
      </c>
      <c r="AW93" s="418"/>
      <c r="AX93" s="418"/>
      <c r="AY93" s="418"/>
      <c r="AZ93" s="418"/>
      <c r="BA93" s="418"/>
      <c r="BB93" s="418"/>
      <c r="BC93" s="418"/>
      <c r="BD93" s="418"/>
      <c r="BE93" s="418"/>
      <c r="BF93" s="418"/>
      <c r="BG93" s="419"/>
      <c r="BH93" s="418"/>
      <c r="BI93" s="419"/>
      <c r="BJ93" s="111"/>
      <c r="BK93" s="196">
        <f t="shared" si="19"/>
        <v>7</v>
      </c>
      <c r="BL93" s="197">
        <f t="shared" si="20"/>
        <v>0</v>
      </c>
      <c r="BM93" s="197">
        <f t="shared" si="21"/>
        <v>7</v>
      </c>
      <c r="BN93" s="198">
        <f t="shared" si="15"/>
        <v>0</v>
      </c>
      <c r="BO93" s="84"/>
      <c r="BP93" s="78"/>
      <c r="BQ93" s="195"/>
      <c r="BR93" s="450">
        <f t="shared" si="16"/>
        <v>0</v>
      </c>
      <c r="BS93" s="450">
        <f t="shared" si="22"/>
        <v>0</v>
      </c>
      <c r="BT93" s="450">
        <f t="shared" si="23"/>
        <v>0</v>
      </c>
      <c r="BU93" s="450">
        <f t="shared" si="17"/>
        <v>0</v>
      </c>
      <c r="BV93" s="195"/>
      <c r="BW93" s="78"/>
      <c r="BX93" s="78"/>
      <c r="BY93" s="78"/>
    </row>
    <row r="94" spans="1:94" ht="13.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>
        <f t="shared" si="18"/>
        <v>5</v>
      </c>
      <c r="AH94" s="300">
        <v>75</v>
      </c>
      <c r="AI94" s="272" t="s">
        <v>178</v>
      </c>
      <c r="AJ94" s="104" t="s">
        <v>179</v>
      </c>
      <c r="AK94" s="111"/>
      <c r="AL94" s="472" t="s">
        <v>185</v>
      </c>
      <c r="AM94" s="472" t="s">
        <v>191</v>
      </c>
      <c r="AN94" s="472" t="s">
        <v>186</v>
      </c>
      <c r="AO94" s="472" t="s">
        <v>186</v>
      </c>
      <c r="AP94" s="472" t="s">
        <v>188</v>
      </c>
      <c r="AQ94" s="472" t="s">
        <v>185</v>
      </c>
      <c r="AR94" s="472" t="s">
        <v>186</v>
      </c>
      <c r="AS94" s="472" t="s">
        <v>186</v>
      </c>
      <c r="AT94" s="472" t="s">
        <v>187</v>
      </c>
      <c r="AU94" s="472" t="s">
        <v>185</v>
      </c>
      <c r="AV94" s="472" t="s">
        <v>187</v>
      </c>
      <c r="AW94" s="418"/>
      <c r="AX94" s="418"/>
      <c r="AY94" s="418"/>
      <c r="AZ94" s="418"/>
      <c r="BA94" s="418"/>
      <c r="BB94" s="418"/>
      <c r="BC94" s="418"/>
      <c r="BD94" s="418"/>
      <c r="BE94" s="418"/>
      <c r="BF94" s="418"/>
      <c r="BG94" s="419"/>
      <c r="BH94" s="418"/>
      <c r="BI94" s="419"/>
      <c r="BJ94" s="111"/>
      <c r="BK94" s="196">
        <f t="shared" si="19"/>
        <v>9</v>
      </c>
      <c r="BL94" s="197">
        <f t="shared" si="20"/>
        <v>0</v>
      </c>
      <c r="BM94" s="197">
        <f t="shared" si="21"/>
        <v>9</v>
      </c>
      <c r="BN94" s="198">
        <f t="shared" si="15"/>
        <v>0</v>
      </c>
      <c r="BO94" s="84"/>
      <c r="BP94" s="78"/>
      <c r="BQ94" s="195"/>
      <c r="BR94" s="450">
        <f t="shared" si="16"/>
        <v>0</v>
      </c>
      <c r="BS94" s="450">
        <f t="shared" si="22"/>
        <v>0</v>
      </c>
      <c r="BT94" s="450">
        <f t="shared" si="23"/>
        <v>0</v>
      </c>
      <c r="BU94" s="450">
        <f t="shared" si="17"/>
        <v>0</v>
      </c>
      <c r="BV94" s="195"/>
      <c r="BW94" s="78"/>
      <c r="BX94" s="78"/>
      <c r="BY94" s="78"/>
    </row>
    <row r="95" spans="1:94" ht="13.5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>
        <f t="shared" si="18"/>
        <v>6</v>
      </c>
      <c r="AH95" s="300">
        <v>76</v>
      </c>
      <c r="AI95" s="272"/>
      <c r="AJ95" s="104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418"/>
      <c r="AX95" s="418"/>
      <c r="AY95" s="418"/>
      <c r="AZ95" s="418"/>
      <c r="BA95" s="418"/>
      <c r="BB95" s="418"/>
      <c r="BC95" s="418"/>
      <c r="BD95" s="418"/>
      <c r="BE95" s="418"/>
      <c r="BF95" s="418"/>
      <c r="BG95" s="419"/>
      <c r="BH95" s="418"/>
      <c r="BI95" s="419"/>
      <c r="BJ95" s="111"/>
      <c r="BK95" s="196">
        <f t="shared" si="19"/>
        <v>0</v>
      </c>
      <c r="BL95" s="197">
        <f t="shared" si="20"/>
        <v>0</v>
      </c>
      <c r="BM95" s="197">
        <f t="shared" si="21"/>
        <v>0</v>
      </c>
      <c r="BN95" s="198">
        <f t="shared" si="15"/>
        <v>0</v>
      </c>
      <c r="BO95" s="84"/>
      <c r="BP95" s="78"/>
      <c r="BQ95" s="195"/>
      <c r="BR95" s="450">
        <f t="shared" si="16"/>
        <v>0</v>
      </c>
      <c r="BS95" s="450">
        <f t="shared" si="22"/>
        <v>0</v>
      </c>
      <c r="BT95" s="450">
        <f t="shared" si="23"/>
        <v>0</v>
      </c>
      <c r="BU95" s="450">
        <f t="shared" si="17"/>
        <v>0</v>
      </c>
      <c r="BV95" s="195"/>
      <c r="BW95" s="78"/>
      <c r="BX95" s="78"/>
      <c r="BY95" s="78"/>
    </row>
    <row r="96" spans="1:94" ht="13.5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>
        <f t="shared" si="18"/>
        <v>7</v>
      </c>
      <c r="AH96" s="300">
        <v>77</v>
      </c>
      <c r="AI96" s="273"/>
      <c r="AJ96" s="110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418"/>
      <c r="AX96" s="418"/>
      <c r="AY96" s="418"/>
      <c r="AZ96" s="418"/>
      <c r="BA96" s="418"/>
      <c r="BB96" s="418"/>
      <c r="BC96" s="418"/>
      <c r="BD96" s="418"/>
      <c r="BE96" s="418"/>
      <c r="BF96" s="418"/>
      <c r="BG96" s="419"/>
      <c r="BH96" s="418"/>
      <c r="BI96" s="419"/>
      <c r="BJ96" s="111"/>
      <c r="BK96" s="196">
        <f t="shared" si="19"/>
        <v>0</v>
      </c>
      <c r="BL96" s="197">
        <f t="shared" si="20"/>
        <v>0</v>
      </c>
      <c r="BM96" s="197">
        <f t="shared" si="21"/>
        <v>0</v>
      </c>
      <c r="BN96" s="198">
        <f t="shared" si="15"/>
        <v>0</v>
      </c>
      <c r="BO96" s="84"/>
      <c r="BP96" s="78"/>
      <c r="BQ96" s="195"/>
      <c r="BR96" s="450">
        <f t="shared" si="16"/>
        <v>0</v>
      </c>
      <c r="BS96" s="450">
        <f t="shared" si="22"/>
        <v>0</v>
      </c>
      <c r="BT96" s="450">
        <f t="shared" si="23"/>
        <v>0</v>
      </c>
      <c r="BU96" s="450">
        <f t="shared" si="17"/>
        <v>0</v>
      </c>
      <c r="BV96" s="195"/>
      <c r="BW96" s="78"/>
      <c r="BX96" s="78"/>
      <c r="BY96" s="78"/>
    </row>
    <row r="97" spans="1:77" ht="13.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>
        <f t="shared" si="18"/>
        <v>8</v>
      </c>
      <c r="AH97" s="300">
        <v>78</v>
      </c>
      <c r="AI97" s="273"/>
      <c r="AJ97" s="110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418"/>
      <c r="AX97" s="418"/>
      <c r="AY97" s="418"/>
      <c r="AZ97" s="418"/>
      <c r="BA97" s="418"/>
      <c r="BB97" s="418"/>
      <c r="BC97" s="418"/>
      <c r="BD97" s="418"/>
      <c r="BE97" s="418"/>
      <c r="BF97" s="418"/>
      <c r="BG97" s="418"/>
      <c r="BH97" s="418"/>
      <c r="BI97" s="418"/>
      <c r="BJ97" s="111"/>
      <c r="BK97" s="196">
        <f t="shared" si="19"/>
        <v>0</v>
      </c>
      <c r="BL97" s="197">
        <f t="shared" si="20"/>
        <v>0</v>
      </c>
      <c r="BM97" s="197">
        <f t="shared" si="21"/>
        <v>0</v>
      </c>
      <c r="BN97" s="198">
        <f t="shared" si="15"/>
        <v>0</v>
      </c>
      <c r="BO97" s="84"/>
      <c r="BP97" s="78"/>
      <c r="BQ97" s="195"/>
      <c r="BR97" s="450">
        <f t="shared" si="16"/>
        <v>0</v>
      </c>
      <c r="BS97" s="450">
        <f t="shared" si="22"/>
        <v>0</v>
      </c>
      <c r="BT97" s="450">
        <f t="shared" si="23"/>
        <v>0</v>
      </c>
      <c r="BU97" s="450">
        <f t="shared" si="17"/>
        <v>0</v>
      </c>
      <c r="BV97" s="195"/>
      <c r="BW97" s="78"/>
      <c r="BX97" s="78"/>
      <c r="BY97" s="78"/>
    </row>
    <row r="98" spans="1:77" ht="13.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>
        <f t="shared" si="18"/>
        <v>9</v>
      </c>
      <c r="AH98" s="300">
        <v>79</v>
      </c>
      <c r="AI98" s="273"/>
      <c r="AJ98" s="110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418"/>
      <c r="AX98" s="418"/>
      <c r="AY98" s="418"/>
      <c r="AZ98" s="418"/>
      <c r="BA98" s="418"/>
      <c r="BB98" s="418"/>
      <c r="BC98" s="418"/>
      <c r="BD98" s="418"/>
      <c r="BE98" s="418"/>
      <c r="BF98" s="418"/>
      <c r="BG98" s="419"/>
      <c r="BH98" s="418"/>
      <c r="BI98" s="419"/>
      <c r="BJ98" s="111"/>
      <c r="BK98" s="196">
        <f t="shared" si="19"/>
        <v>0</v>
      </c>
      <c r="BL98" s="197">
        <f t="shared" si="20"/>
        <v>0</v>
      </c>
      <c r="BM98" s="197">
        <f t="shared" si="21"/>
        <v>0</v>
      </c>
      <c r="BN98" s="198">
        <f t="shared" si="15"/>
        <v>0</v>
      </c>
      <c r="BO98" s="84"/>
      <c r="BP98" s="78"/>
      <c r="BQ98" s="195"/>
      <c r="BR98" s="450">
        <f t="shared" si="16"/>
        <v>0</v>
      </c>
      <c r="BS98" s="450">
        <f t="shared" si="22"/>
        <v>0</v>
      </c>
      <c r="BT98" s="450">
        <f t="shared" si="23"/>
        <v>0</v>
      </c>
      <c r="BU98" s="450">
        <f t="shared" si="17"/>
        <v>0</v>
      </c>
      <c r="BV98" s="195"/>
      <c r="BW98" s="78"/>
      <c r="BX98" s="78"/>
      <c r="BY98" s="78"/>
    </row>
    <row r="99" spans="1:77" ht="13.5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>
        <f t="shared" si="18"/>
        <v>10</v>
      </c>
      <c r="AH99" s="300">
        <v>80</v>
      </c>
      <c r="AI99" s="273"/>
      <c r="AJ99" s="110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418"/>
      <c r="AX99" s="418"/>
      <c r="AY99" s="418"/>
      <c r="AZ99" s="418"/>
      <c r="BA99" s="418"/>
      <c r="BB99" s="418"/>
      <c r="BC99" s="418"/>
      <c r="BD99" s="418"/>
      <c r="BE99" s="418"/>
      <c r="BF99" s="418"/>
      <c r="BG99" s="418"/>
      <c r="BH99" s="418"/>
      <c r="BI99" s="418"/>
      <c r="BJ99" s="111"/>
      <c r="BK99" s="196">
        <f t="shared" si="19"/>
        <v>0</v>
      </c>
      <c r="BL99" s="197">
        <f t="shared" si="20"/>
        <v>0</v>
      </c>
      <c r="BM99" s="197">
        <f t="shared" si="21"/>
        <v>0</v>
      </c>
      <c r="BN99" s="198">
        <f t="shared" si="15"/>
        <v>0</v>
      </c>
      <c r="BO99" s="84"/>
      <c r="BP99" s="78"/>
      <c r="BQ99" s="195"/>
      <c r="BR99" s="450">
        <f t="shared" si="16"/>
        <v>0</v>
      </c>
      <c r="BS99" s="450">
        <f t="shared" si="22"/>
        <v>0</v>
      </c>
      <c r="BT99" s="450">
        <f t="shared" si="23"/>
        <v>0</v>
      </c>
      <c r="BU99" s="450">
        <f t="shared" si="17"/>
        <v>0</v>
      </c>
      <c r="BV99" s="195"/>
      <c r="BW99" s="78"/>
      <c r="BX99" s="78"/>
      <c r="BY99" s="78"/>
    </row>
    <row r="100" spans="1:77" ht="13.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>
        <f t="shared" si="18"/>
        <v>11</v>
      </c>
      <c r="AH100" s="300">
        <v>81</v>
      </c>
      <c r="AI100" s="273"/>
      <c r="AJ100" s="110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418"/>
      <c r="AX100" s="418"/>
      <c r="AY100" s="418"/>
      <c r="AZ100" s="418"/>
      <c r="BA100" s="418"/>
      <c r="BB100" s="418"/>
      <c r="BC100" s="418"/>
      <c r="BD100" s="418"/>
      <c r="BE100" s="418"/>
      <c r="BF100" s="418"/>
      <c r="BG100" s="419"/>
      <c r="BH100" s="418"/>
      <c r="BI100" s="419"/>
      <c r="BJ100" s="111"/>
      <c r="BK100" s="196">
        <f t="shared" si="19"/>
        <v>0</v>
      </c>
      <c r="BL100" s="197">
        <f t="shared" si="20"/>
        <v>0</v>
      </c>
      <c r="BM100" s="197">
        <f t="shared" si="21"/>
        <v>0</v>
      </c>
      <c r="BN100" s="198">
        <f t="shared" si="15"/>
        <v>0</v>
      </c>
      <c r="BO100" s="84"/>
      <c r="BP100" s="78"/>
      <c r="BQ100" s="195"/>
      <c r="BR100" s="450">
        <f t="shared" si="16"/>
        <v>0</v>
      </c>
      <c r="BS100" s="450">
        <f t="shared" si="22"/>
        <v>0</v>
      </c>
      <c r="BT100" s="450">
        <f t="shared" si="23"/>
        <v>0</v>
      </c>
      <c r="BU100" s="450">
        <f t="shared" si="17"/>
        <v>0</v>
      </c>
      <c r="BV100" s="195"/>
      <c r="BW100" s="78"/>
      <c r="BX100" s="78"/>
      <c r="BY100" s="78"/>
    </row>
    <row r="101" spans="1:77" ht="13.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>
        <f t="shared" si="18"/>
        <v>12</v>
      </c>
      <c r="AH101" s="300">
        <v>82</v>
      </c>
      <c r="AI101" s="273"/>
      <c r="AJ101" s="110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418"/>
      <c r="AX101" s="418"/>
      <c r="AY101" s="418"/>
      <c r="AZ101" s="418"/>
      <c r="BA101" s="418"/>
      <c r="BB101" s="418"/>
      <c r="BC101" s="418"/>
      <c r="BD101" s="418"/>
      <c r="BE101" s="418"/>
      <c r="BF101" s="418"/>
      <c r="BG101" s="418"/>
      <c r="BH101" s="418"/>
      <c r="BI101" s="418"/>
      <c r="BJ101" s="111"/>
      <c r="BK101" s="196">
        <f t="shared" si="19"/>
        <v>0</v>
      </c>
      <c r="BL101" s="197">
        <f t="shared" si="20"/>
        <v>0</v>
      </c>
      <c r="BM101" s="197">
        <f t="shared" si="21"/>
        <v>0</v>
      </c>
      <c r="BN101" s="198">
        <f t="shared" si="15"/>
        <v>0</v>
      </c>
      <c r="BO101" s="84"/>
      <c r="BP101" s="78"/>
      <c r="BQ101" s="195"/>
      <c r="BR101" s="450">
        <f t="shared" si="16"/>
        <v>0</v>
      </c>
      <c r="BS101" s="450">
        <f t="shared" si="22"/>
        <v>0</v>
      </c>
      <c r="BT101" s="450">
        <f t="shared" si="23"/>
        <v>0</v>
      </c>
      <c r="BU101" s="450">
        <f t="shared" si="17"/>
        <v>0</v>
      </c>
      <c r="BV101" s="195"/>
      <c r="BW101" s="78"/>
      <c r="BX101" s="78"/>
      <c r="BY101" s="78"/>
    </row>
    <row r="102" spans="1:77" ht="13.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>
        <f t="shared" si="18"/>
        <v>13</v>
      </c>
      <c r="AH102" s="300">
        <v>83</v>
      </c>
      <c r="AI102" s="273"/>
      <c r="AJ102" s="110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418"/>
      <c r="AX102" s="418"/>
      <c r="AY102" s="418"/>
      <c r="AZ102" s="418"/>
      <c r="BA102" s="418"/>
      <c r="BB102" s="418"/>
      <c r="BC102" s="418"/>
      <c r="BD102" s="418"/>
      <c r="BE102" s="418"/>
      <c r="BF102" s="418"/>
      <c r="BG102" s="418"/>
      <c r="BH102" s="418"/>
      <c r="BI102" s="418"/>
      <c r="BJ102" s="111"/>
      <c r="BK102" s="196">
        <f t="shared" si="19"/>
        <v>0</v>
      </c>
      <c r="BL102" s="197">
        <f t="shared" si="20"/>
        <v>0</v>
      </c>
      <c r="BM102" s="197">
        <f t="shared" si="21"/>
        <v>0</v>
      </c>
      <c r="BN102" s="198">
        <f t="shared" si="15"/>
        <v>0</v>
      </c>
      <c r="BO102" s="84"/>
      <c r="BP102" s="78"/>
      <c r="BQ102" s="195"/>
      <c r="BR102" s="450">
        <f t="shared" si="16"/>
        <v>0</v>
      </c>
      <c r="BS102" s="450">
        <f t="shared" si="22"/>
        <v>0</v>
      </c>
      <c r="BT102" s="450">
        <f t="shared" si="23"/>
        <v>0</v>
      </c>
      <c r="BU102" s="450">
        <f t="shared" si="17"/>
        <v>0</v>
      </c>
      <c r="BV102" s="195"/>
      <c r="BW102" s="78"/>
      <c r="BX102" s="78"/>
      <c r="BY102" s="78"/>
    </row>
    <row r="103" spans="1:77" ht="13.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>
        <f t="shared" si="18"/>
        <v>14</v>
      </c>
      <c r="AH103" s="300">
        <v>84</v>
      </c>
      <c r="AI103" s="273"/>
      <c r="AJ103" s="110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418"/>
      <c r="AX103" s="418"/>
      <c r="AY103" s="418"/>
      <c r="AZ103" s="418"/>
      <c r="BA103" s="418"/>
      <c r="BB103" s="418"/>
      <c r="BC103" s="418"/>
      <c r="BD103" s="418"/>
      <c r="BE103" s="418"/>
      <c r="BF103" s="418"/>
      <c r="BG103" s="418"/>
      <c r="BH103" s="418"/>
      <c r="BI103" s="418"/>
      <c r="BJ103" s="111"/>
      <c r="BK103" s="196">
        <f t="shared" si="19"/>
        <v>0</v>
      </c>
      <c r="BL103" s="197">
        <f t="shared" si="20"/>
        <v>0</v>
      </c>
      <c r="BM103" s="197">
        <f t="shared" si="21"/>
        <v>0</v>
      </c>
      <c r="BN103" s="198">
        <f t="shared" si="15"/>
        <v>0</v>
      </c>
      <c r="BO103" s="84"/>
      <c r="BP103" s="78"/>
      <c r="BQ103" s="195"/>
      <c r="BR103" s="450">
        <f t="shared" si="16"/>
        <v>0</v>
      </c>
      <c r="BS103" s="450">
        <f t="shared" si="22"/>
        <v>0</v>
      </c>
      <c r="BT103" s="450">
        <f t="shared" si="23"/>
        <v>0</v>
      </c>
      <c r="BU103" s="450">
        <f t="shared" si="17"/>
        <v>0</v>
      </c>
      <c r="BV103" s="195"/>
      <c r="BW103" s="78"/>
      <c r="BX103" s="78"/>
      <c r="BY103" s="78"/>
    </row>
    <row r="104" spans="1:77" ht="13.5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>
        <f t="shared" si="18"/>
        <v>15</v>
      </c>
      <c r="AH104" s="300">
        <v>85</v>
      </c>
      <c r="AI104" s="273"/>
      <c r="AJ104" s="110"/>
      <c r="AK104" s="118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418"/>
      <c r="AX104" s="418"/>
      <c r="AY104" s="418"/>
      <c r="AZ104" s="418"/>
      <c r="BA104" s="418"/>
      <c r="BB104" s="418"/>
      <c r="BC104" s="418"/>
      <c r="BD104" s="418"/>
      <c r="BE104" s="418"/>
      <c r="BF104" s="418"/>
      <c r="BG104" s="418"/>
      <c r="BH104" s="418"/>
      <c r="BI104" s="418"/>
      <c r="BJ104" s="111"/>
      <c r="BK104" s="196">
        <f t="shared" si="19"/>
        <v>0</v>
      </c>
      <c r="BL104" s="197">
        <f t="shared" si="20"/>
        <v>0</v>
      </c>
      <c r="BM104" s="197">
        <f t="shared" si="21"/>
        <v>0</v>
      </c>
      <c r="BN104" s="198">
        <f t="shared" si="15"/>
        <v>0</v>
      </c>
      <c r="BO104" s="84"/>
      <c r="BP104" s="78"/>
      <c r="BQ104" s="195"/>
      <c r="BR104" s="450">
        <f t="shared" si="16"/>
        <v>0</v>
      </c>
      <c r="BS104" s="450">
        <f t="shared" si="22"/>
        <v>0</v>
      </c>
      <c r="BT104" s="450">
        <f t="shared" si="23"/>
        <v>0</v>
      </c>
      <c r="BU104" s="450">
        <f t="shared" si="17"/>
        <v>0</v>
      </c>
      <c r="BV104" s="195"/>
      <c r="BW104" s="78"/>
      <c r="BX104" s="78"/>
      <c r="BY104" s="78"/>
    </row>
    <row r="105" spans="1:77" ht="13.5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>
        <f t="shared" si="18"/>
        <v>16</v>
      </c>
      <c r="AH105" s="300">
        <v>86</v>
      </c>
      <c r="AI105" s="273"/>
      <c r="AJ105" s="110"/>
      <c r="AK105" s="118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418"/>
      <c r="AX105" s="418"/>
      <c r="AY105" s="418"/>
      <c r="AZ105" s="418"/>
      <c r="BA105" s="418"/>
      <c r="BB105" s="418"/>
      <c r="BC105" s="418"/>
      <c r="BD105" s="418"/>
      <c r="BE105" s="418"/>
      <c r="BF105" s="418"/>
      <c r="BG105" s="418"/>
      <c r="BH105" s="418"/>
      <c r="BI105" s="418"/>
      <c r="BJ105" s="111"/>
      <c r="BK105" s="196">
        <f t="shared" si="19"/>
        <v>0</v>
      </c>
      <c r="BL105" s="197">
        <f t="shared" si="20"/>
        <v>0</v>
      </c>
      <c r="BM105" s="197">
        <f t="shared" si="21"/>
        <v>0</v>
      </c>
      <c r="BN105" s="198">
        <f t="shared" si="15"/>
        <v>0</v>
      </c>
      <c r="BO105" s="84"/>
      <c r="BP105" s="78"/>
      <c r="BQ105" s="195"/>
      <c r="BR105" s="450">
        <f t="shared" si="16"/>
        <v>0</v>
      </c>
      <c r="BS105" s="450">
        <f t="shared" si="22"/>
        <v>0</v>
      </c>
      <c r="BT105" s="450">
        <f t="shared" si="23"/>
        <v>0</v>
      </c>
      <c r="BU105" s="450">
        <f t="shared" si="17"/>
        <v>0</v>
      </c>
      <c r="BV105" s="195"/>
      <c r="BW105" s="78"/>
      <c r="BX105" s="78"/>
      <c r="BY105" s="78"/>
    </row>
    <row r="106" spans="1:77" ht="13.5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>
        <f t="shared" si="18"/>
        <v>17</v>
      </c>
      <c r="AH106" s="300">
        <v>87</v>
      </c>
      <c r="AI106" s="273"/>
      <c r="AJ106" s="110"/>
      <c r="AK106" s="118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418"/>
      <c r="AX106" s="418"/>
      <c r="AY106" s="418"/>
      <c r="AZ106" s="418"/>
      <c r="BA106" s="418"/>
      <c r="BB106" s="418"/>
      <c r="BC106" s="418"/>
      <c r="BD106" s="418"/>
      <c r="BE106" s="418"/>
      <c r="BF106" s="418"/>
      <c r="BG106" s="418"/>
      <c r="BH106" s="418"/>
      <c r="BI106" s="418"/>
      <c r="BJ106" s="111"/>
      <c r="BK106" s="196">
        <f t="shared" si="19"/>
        <v>0</v>
      </c>
      <c r="BL106" s="197">
        <f t="shared" si="20"/>
        <v>0</v>
      </c>
      <c r="BM106" s="197">
        <f t="shared" si="21"/>
        <v>0</v>
      </c>
      <c r="BN106" s="198">
        <f t="shared" si="15"/>
        <v>0</v>
      </c>
      <c r="BO106" s="84"/>
      <c r="BP106" s="78"/>
      <c r="BQ106" s="195"/>
      <c r="BR106" s="450">
        <f t="shared" si="16"/>
        <v>0</v>
      </c>
      <c r="BS106" s="450">
        <f t="shared" si="22"/>
        <v>0</v>
      </c>
      <c r="BT106" s="450">
        <f t="shared" si="23"/>
        <v>0</v>
      </c>
      <c r="BU106" s="450">
        <f t="shared" si="17"/>
        <v>0</v>
      </c>
      <c r="BV106" s="195"/>
      <c r="BW106" s="78"/>
      <c r="BX106" s="78"/>
      <c r="BY106" s="78"/>
    </row>
    <row r="107" spans="1:77" ht="13.5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>
        <f t="shared" si="18"/>
        <v>18</v>
      </c>
      <c r="AH107" s="300">
        <v>88</v>
      </c>
      <c r="AI107" s="273"/>
      <c r="AJ107" s="110"/>
      <c r="AK107" s="118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418"/>
      <c r="AX107" s="418"/>
      <c r="AY107" s="418"/>
      <c r="AZ107" s="418"/>
      <c r="BA107" s="418"/>
      <c r="BB107" s="418"/>
      <c r="BC107" s="418"/>
      <c r="BD107" s="418"/>
      <c r="BE107" s="418"/>
      <c r="BF107" s="418"/>
      <c r="BG107" s="418"/>
      <c r="BH107" s="418"/>
      <c r="BI107" s="418"/>
      <c r="BJ107" s="111"/>
      <c r="BK107" s="196">
        <f t="shared" si="19"/>
        <v>0</v>
      </c>
      <c r="BL107" s="197">
        <f t="shared" si="20"/>
        <v>0</v>
      </c>
      <c r="BM107" s="197">
        <f t="shared" si="21"/>
        <v>0</v>
      </c>
      <c r="BN107" s="198">
        <f t="shared" si="15"/>
        <v>0</v>
      </c>
      <c r="BO107" s="84"/>
      <c r="BP107" s="78"/>
      <c r="BQ107" s="195"/>
      <c r="BR107" s="450">
        <f t="shared" si="16"/>
        <v>0</v>
      </c>
      <c r="BS107" s="450">
        <f t="shared" si="22"/>
        <v>0</v>
      </c>
      <c r="BT107" s="450">
        <f t="shared" si="23"/>
        <v>0</v>
      </c>
      <c r="BU107" s="450">
        <f t="shared" si="17"/>
        <v>0</v>
      </c>
      <c r="BV107" s="195"/>
      <c r="BW107" s="78"/>
      <c r="BX107" s="78"/>
      <c r="BY107" s="78"/>
    </row>
    <row r="108" spans="1:77" ht="13.5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>
        <f t="shared" si="18"/>
        <v>19</v>
      </c>
      <c r="AH108" s="300">
        <v>89</v>
      </c>
      <c r="AI108" s="273"/>
      <c r="AJ108" s="110"/>
      <c r="AK108" s="118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418"/>
      <c r="AX108" s="418"/>
      <c r="AY108" s="418"/>
      <c r="AZ108" s="418"/>
      <c r="BA108" s="418"/>
      <c r="BB108" s="418"/>
      <c r="BC108" s="418"/>
      <c r="BD108" s="418"/>
      <c r="BE108" s="418"/>
      <c r="BF108" s="418"/>
      <c r="BG108" s="418"/>
      <c r="BH108" s="418"/>
      <c r="BI108" s="418"/>
      <c r="BJ108" s="111"/>
      <c r="BK108" s="196">
        <f t="shared" si="19"/>
        <v>0</v>
      </c>
      <c r="BL108" s="197">
        <f t="shared" si="20"/>
        <v>0</v>
      </c>
      <c r="BM108" s="197">
        <f t="shared" si="21"/>
        <v>0</v>
      </c>
      <c r="BN108" s="198">
        <f t="shared" si="15"/>
        <v>0</v>
      </c>
      <c r="BO108" s="84"/>
      <c r="BP108" s="78"/>
      <c r="BQ108" s="195"/>
      <c r="BR108" s="450">
        <f t="shared" si="16"/>
        <v>0</v>
      </c>
      <c r="BS108" s="450">
        <f t="shared" si="22"/>
        <v>0</v>
      </c>
      <c r="BT108" s="450">
        <f t="shared" si="23"/>
        <v>0</v>
      </c>
      <c r="BU108" s="450">
        <f t="shared" si="17"/>
        <v>0</v>
      </c>
      <c r="BV108" s="195"/>
      <c r="BW108" s="78"/>
      <c r="BX108" s="78"/>
      <c r="BY108" s="78"/>
    </row>
    <row r="109" spans="1:77" ht="13.5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>
        <f t="shared" si="18"/>
        <v>20</v>
      </c>
      <c r="AH109" s="300">
        <v>90</v>
      </c>
      <c r="AI109" s="273"/>
      <c r="AJ109" s="110"/>
      <c r="AK109" s="118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418"/>
      <c r="AX109" s="418"/>
      <c r="AY109" s="418"/>
      <c r="AZ109" s="418"/>
      <c r="BA109" s="418"/>
      <c r="BB109" s="418"/>
      <c r="BC109" s="418"/>
      <c r="BD109" s="418"/>
      <c r="BE109" s="418"/>
      <c r="BF109" s="418"/>
      <c r="BG109" s="418"/>
      <c r="BH109" s="418"/>
      <c r="BI109" s="418"/>
      <c r="BJ109" s="111"/>
      <c r="BK109" s="196">
        <f t="shared" si="19"/>
        <v>0</v>
      </c>
      <c r="BL109" s="197">
        <f t="shared" si="20"/>
        <v>0</v>
      </c>
      <c r="BM109" s="197">
        <f t="shared" si="21"/>
        <v>0</v>
      </c>
      <c r="BN109" s="198">
        <f t="shared" si="15"/>
        <v>0</v>
      </c>
      <c r="BO109" s="84"/>
      <c r="BP109" s="78"/>
      <c r="BQ109" s="195"/>
      <c r="BR109" s="450">
        <f t="shared" si="16"/>
        <v>0</v>
      </c>
      <c r="BS109" s="450">
        <f t="shared" si="22"/>
        <v>0</v>
      </c>
      <c r="BT109" s="450">
        <f t="shared" si="23"/>
        <v>0</v>
      </c>
      <c r="BU109" s="450">
        <f t="shared" si="17"/>
        <v>0</v>
      </c>
      <c r="BV109" s="195"/>
      <c r="BW109" s="78"/>
      <c r="BX109" s="78"/>
      <c r="BY109" s="78"/>
    </row>
    <row r="110" spans="1:77" ht="13.5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>
        <f t="shared" si="18"/>
        <v>21</v>
      </c>
      <c r="AH110" s="300">
        <v>91</v>
      </c>
      <c r="AI110" s="273"/>
      <c r="AJ110" s="110"/>
      <c r="AK110" s="118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418"/>
      <c r="AX110" s="418"/>
      <c r="AY110" s="418"/>
      <c r="AZ110" s="418"/>
      <c r="BA110" s="418"/>
      <c r="BB110" s="418"/>
      <c r="BC110" s="418"/>
      <c r="BD110" s="418"/>
      <c r="BE110" s="418"/>
      <c r="BF110" s="418"/>
      <c r="BG110" s="418"/>
      <c r="BH110" s="418"/>
      <c r="BI110" s="418"/>
      <c r="BJ110" s="111"/>
      <c r="BK110" s="196">
        <f t="shared" si="19"/>
        <v>0</v>
      </c>
      <c r="BL110" s="197">
        <f t="shared" si="20"/>
        <v>0</v>
      </c>
      <c r="BM110" s="197">
        <f t="shared" si="21"/>
        <v>0</v>
      </c>
      <c r="BN110" s="198">
        <f t="shared" si="15"/>
        <v>0</v>
      </c>
      <c r="BO110" s="84"/>
      <c r="BP110" s="78"/>
      <c r="BQ110" s="195"/>
      <c r="BR110" s="450">
        <f t="shared" si="16"/>
        <v>0</v>
      </c>
      <c r="BS110" s="450">
        <f t="shared" si="22"/>
        <v>0</v>
      </c>
      <c r="BT110" s="450">
        <f t="shared" si="23"/>
        <v>0</v>
      </c>
      <c r="BU110" s="450">
        <f t="shared" si="17"/>
        <v>0</v>
      </c>
      <c r="BV110" s="195"/>
      <c r="BW110" s="78"/>
      <c r="BX110" s="78"/>
      <c r="BY110" s="78"/>
    </row>
    <row r="111" spans="1:77" ht="13.5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>
        <f t="shared" si="18"/>
        <v>22</v>
      </c>
      <c r="AH111" s="300">
        <v>92</v>
      </c>
      <c r="AI111" s="273"/>
      <c r="AJ111" s="110"/>
      <c r="AK111" s="118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418"/>
      <c r="AX111" s="418"/>
      <c r="AY111" s="418"/>
      <c r="AZ111" s="418"/>
      <c r="BA111" s="418"/>
      <c r="BB111" s="418"/>
      <c r="BC111" s="418"/>
      <c r="BD111" s="418"/>
      <c r="BE111" s="418"/>
      <c r="BF111" s="418"/>
      <c r="BG111" s="418"/>
      <c r="BH111" s="418"/>
      <c r="BI111" s="418"/>
      <c r="BJ111" s="111"/>
      <c r="BK111" s="196">
        <f t="shared" si="19"/>
        <v>0</v>
      </c>
      <c r="BL111" s="197">
        <f t="shared" si="20"/>
        <v>0</v>
      </c>
      <c r="BM111" s="197">
        <f t="shared" si="21"/>
        <v>0</v>
      </c>
      <c r="BN111" s="198">
        <f t="shared" si="15"/>
        <v>0</v>
      </c>
      <c r="BO111" s="84"/>
      <c r="BP111" s="78"/>
      <c r="BQ111" s="195"/>
      <c r="BR111" s="450">
        <f t="shared" si="16"/>
        <v>0</v>
      </c>
      <c r="BS111" s="450">
        <f t="shared" si="22"/>
        <v>0</v>
      </c>
      <c r="BT111" s="450">
        <f t="shared" si="23"/>
        <v>0</v>
      </c>
      <c r="BU111" s="450">
        <f t="shared" si="17"/>
        <v>0</v>
      </c>
      <c r="BV111" s="195"/>
      <c r="BW111" s="78"/>
      <c r="BX111" s="78"/>
      <c r="BY111" s="78"/>
    </row>
    <row r="112" spans="1:77" ht="13.5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>
        <f t="shared" si="18"/>
        <v>23</v>
      </c>
      <c r="AH112" s="300">
        <v>93</v>
      </c>
      <c r="AI112" s="273"/>
      <c r="AJ112" s="110"/>
      <c r="AK112" s="118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418"/>
      <c r="AX112" s="418"/>
      <c r="AY112" s="418"/>
      <c r="AZ112" s="418"/>
      <c r="BA112" s="418"/>
      <c r="BB112" s="418"/>
      <c r="BC112" s="418"/>
      <c r="BD112" s="418"/>
      <c r="BE112" s="418"/>
      <c r="BF112" s="418"/>
      <c r="BG112" s="418"/>
      <c r="BH112" s="418"/>
      <c r="BI112" s="418"/>
      <c r="BJ112" s="111"/>
      <c r="BK112" s="196">
        <f t="shared" si="19"/>
        <v>0</v>
      </c>
      <c r="BL112" s="197">
        <f t="shared" si="20"/>
        <v>0</v>
      </c>
      <c r="BM112" s="197">
        <f t="shared" si="21"/>
        <v>0</v>
      </c>
      <c r="BN112" s="198">
        <f t="shared" si="15"/>
        <v>0</v>
      </c>
      <c r="BO112" s="84"/>
      <c r="BP112" s="78"/>
      <c r="BQ112" s="195"/>
      <c r="BR112" s="450">
        <f t="shared" si="16"/>
        <v>0</v>
      </c>
      <c r="BS112" s="450">
        <f t="shared" si="22"/>
        <v>0</v>
      </c>
      <c r="BT112" s="450">
        <f t="shared" si="23"/>
        <v>0</v>
      </c>
      <c r="BU112" s="450">
        <f t="shared" si="17"/>
        <v>0</v>
      </c>
      <c r="BV112" s="195"/>
      <c r="BW112" s="78"/>
      <c r="BX112" s="78"/>
      <c r="BY112" s="78"/>
    </row>
    <row r="113" spans="1:77" ht="13.5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>
        <f t="shared" si="18"/>
        <v>24</v>
      </c>
      <c r="AH113" s="300">
        <v>94</v>
      </c>
      <c r="AI113" s="273"/>
      <c r="AJ113" s="110"/>
      <c r="AK113" s="118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418"/>
      <c r="AX113" s="418"/>
      <c r="AY113" s="418"/>
      <c r="AZ113" s="418"/>
      <c r="BA113" s="418"/>
      <c r="BB113" s="418"/>
      <c r="BC113" s="418"/>
      <c r="BD113" s="418"/>
      <c r="BE113" s="418"/>
      <c r="BF113" s="418"/>
      <c r="BG113" s="418"/>
      <c r="BH113" s="418"/>
      <c r="BI113" s="418"/>
      <c r="BJ113" s="111"/>
      <c r="BK113" s="196">
        <f t="shared" si="19"/>
        <v>0</v>
      </c>
      <c r="BL113" s="197">
        <f t="shared" si="20"/>
        <v>0</v>
      </c>
      <c r="BM113" s="197">
        <f t="shared" si="21"/>
        <v>0</v>
      </c>
      <c r="BN113" s="198">
        <f t="shared" si="15"/>
        <v>0</v>
      </c>
      <c r="BO113" s="84"/>
      <c r="BP113" s="78"/>
      <c r="BQ113" s="195"/>
      <c r="BR113" s="450">
        <f t="shared" si="16"/>
        <v>0</v>
      </c>
      <c r="BS113" s="450">
        <f t="shared" si="22"/>
        <v>0</v>
      </c>
      <c r="BT113" s="450">
        <f t="shared" si="23"/>
        <v>0</v>
      </c>
      <c r="BU113" s="450">
        <f t="shared" si="17"/>
        <v>0</v>
      </c>
      <c r="BV113" s="195"/>
      <c r="BW113" s="78"/>
      <c r="BX113" s="78"/>
      <c r="BY113" s="78"/>
    </row>
    <row r="114" spans="1:77" ht="13.5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>
        <f t="shared" si="18"/>
        <v>25</v>
      </c>
      <c r="AH114" s="300">
        <v>95</v>
      </c>
      <c r="AI114" s="273"/>
      <c r="AJ114" s="110"/>
      <c r="AK114" s="118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418"/>
      <c r="AX114" s="418"/>
      <c r="AY114" s="418"/>
      <c r="AZ114" s="418"/>
      <c r="BA114" s="418"/>
      <c r="BB114" s="418"/>
      <c r="BC114" s="418"/>
      <c r="BD114" s="418"/>
      <c r="BE114" s="418"/>
      <c r="BF114" s="418"/>
      <c r="BG114" s="418"/>
      <c r="BH114" s="418"/>
      <c r="BI114" s="418"/>
      <c r="BJ114" s="111"/>
      <c r="BK114" s="196">
        <f t="shared" si="19"/>
        <v>0</v>
      </c>
      <c r="BL114" s="197">
        <f t="shared" si="20"/>
        <v>0</v>
      </c>
      <c r="BM114" s="197">
        <f t="shared" si="21"/>
        <v>0</v>
      </c>
      <c r="BN114" s="198">
        <f t="shared" si="15"/>
        <v>0</v>
      </c>
      <c r="BO114" s="84"/>
      <c r="BP114" s="78"/>
      <c r="BQ114" s="195"/>
      <c r="BR114" s="450">
        <f t="shared" si="16"/>
        <v>0</v>
      </c>
      <c r="BS114" s="450">
        <f t="shared" si="22"/>
        <v>0</v>
      </c>
      <c r="BT114" s="450">
        <f t="shared" si="23"/>
        <v>0</v>
      </c>
      <c r="BU114" s="450">
        <f t="shared" si="17"/>
        <v>0</v>
      </c>
      <c r="BV114" s="195"/>
      <c r="BW114" s="78"/>
      <c r="BX114" s="78"/>
      <c r="BY114" s="78"/>
    </row>
    <row r="115" spans="1:77" ht="13.5" customHeight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>
        <f t="shared" si="18"/>
        <v>26</v>
      </c>
      <c r="AH115" s="300">
        <v>96</v>
      </c>
      <c r="AI115" s="273"/>
      <c r="AJ115" s="110"/>
      <c r="AK115" s="118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418"/>
      <c r="AX115" s="418"/>
      <c r="AY115" s="418"/>
      <c r="AZ115" s="418"/>
      <c r="BA115" s="418"/>
      <c r="BB115" s="418"/>
      <c r="BC115" s="418"/>
      <c r="BD115" s="418"/>
      <c r="BE115" s="418"/>
      <c r="BF115" s="418"/>
      <c r="BG115" s="418"/>
      <c r="BH115" s="418"/>
      <c r="BI115" s="418"/>
      <c r="BJ115" s="111"/>
      <c r="BK115" s="196">
        <f t="shared" si="19"/>
        <v>0</v>
      </c>
      <c r="BL115" s="197">
        <f t="shared" si="20"/>
        <v>0</v>
      </c>
      <c r="BM115" s="197">
        <f t="shared" si="21"/>
        <v>0</v>
      </c>
      <c r="BN115" s="198">
        <f t="shared" si="15"/>
        <v>0</v>
      </c>
      <c r="BO115" s="84"/>
      <c r="BP115" s="78"/>
      <c r="BQ115" s="195"/>
      <c r="BR115" s="450">
        <f t="shared" si="16"/>
        <v>0</v>
      </c>
      <c r="BS115" s="450">
        <f t="shared" si="22"/>
        <v>0</v>
      </c>
      <c r="BT115" s="450">
        <f t="shared" si="23"/>
        <v>0</v>
      </c>
      <c r="BU115" s="450">
        <f t="shared" si="17"/>
        <v>0</v>
      </c>
      <c r="BV115" s="195"/>
      <c r="BW115" s="78"/>
      <c r="BX115" s="78"/>
      <c r="BY115" s="78"/>
    </row>
    <row r="116" spans="1:77" ht="13.5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>
        <f t="shared" si="18"/>
        <v>27</v>
      </c>
      <c r="AH116" s="300">
        <v>97</v>
      </c>
      <c r="AI116" s="273"/>
      <c r="AJ116" s="110"/>
      <c r="AK116" s="118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418"/>
      <c r="AX116" s="418"/>
      <c r="AY116" s="418"/>
      <c r="AZ116" s="418"/>
      <c r="BA116" s="418"/>
      <c r="BB116" s="418"/>
      <c r="BC116" s="418"/>
      <c r="BD116" s="418"/>
      <c r="BE116" s="418"/>
      <c r="BF116" s="418"/>
      <c r="BG116" s="418"/>
      <c r="BH116" s="418"/>
      <c r="BI116" s="418"/>
      <c r="BJ116" s="111"/>
      <c r="BK116" s="196">
        <f t="shared" si="19"/>
        <v>0</v>
      </c>
      <c r="BL116" s="197">
        <f t="shared" si="20"/>
        <v>0</v>
      </c>
      <c r="BM116" s="197">
        <f t="shared" si="21"/>
        <v>0</v>
      </c>
      <c r="BN116" s="198">
        <f t="shared" si="15"/>
        <v>0</v>
      </c>
      <c r="BO116" s="84"/>
      <c r="BP116" s="78"/>
      <c r="BQ116" s="195"/>
      <c r="BR116" s="450">
        <f t="shared" si="16"/>
        <v>0</v>
      </c>
      <c r="BS116" s="450">
        <f t="shared" si="22"/>
        <v>0</v>
      </c>
      <c r="BT116" s="450">
        <f t="shared" si="23"/>
        <v>0</v>
      </c>
      <c r="BU116" s="450">
        <f t="shared" si="17"/>
        <v>0</v>
      </c>
      <c r="BV116" s="195"/>
      <c r="BW116" s="78"/>
      <c r="BX116" s="78"/>
      <c r="BY116" s="78"/>
    </row>
    <row r="117" spans="1:77" ht="13.5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>
        <f t="shared" si="18"/>
        <v>28</v>
      </c>
      <c r="AH117" s="300">
        <v>98</v>
      </c>
      <c r="AI117" s="273"/>
      <c r="AJ117" s="110"/>
      <c r="AK117" s="118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418"/>
      <c r="AX117" s="418"/>
      <c r="AY117" s="418"/>
      <c r="AZ117" s="418"/>
      <c r="BA117" s="418"/>
      <c r="BB117" s="418"/>
      <c r="BC117" s="418"/>
      <c r="BD117" s="418"/>
      <c r="BE117" s="418"/>
      <c r="BF117" s="418"/>
      <c r="BG117" s="418"/>
      <c r="BH117" s="418"/>
      <c r="BI117" s="418"/>
      <c r="BJ117" s="111"/>
      <c r="BK117" s="196">
        <f t="shared" si="19"/>
        <v>0</v>
      </c>
      <c r="BL117" s="197">
        <f t="shared" si="20"/>
        <v>0</v>
      </c>
      <c r="BM117" s="197">
        <f t="shared" si="21"/>
        <v>0</v>
      </c>
      <c r="BN117" s="198">
        <f t="shared" si="15"/>
        <v>0</v>
      </c>
      <c r="BO117" s="84"/>
      <c r="BP117" s="78"/>
      <c r="BQ117" s="195"/>
      <c r="BR117" s="450">
        <f t="shared" si="16"/>
        <v>0</v>
      </c>
      <c r="BS117" s="450">
        <f t="shared" si="22"/>
        <v>0</v>
      </c>
      <c r="BT117" s="450">
        <f t="shared" si="23"/>
        <v>0</v>
      </c>
      <c r="BU117" s="450">
        <f t="shared" si="17"/>
        <v>0</v>
      </c>
      <c r="BV117" s="195"/>
      <c r="BW117" s="78"/>
      <c r="BX117" s="78"/>
      <c r="BY117" s="78"/>
    </row>
    <row r="118" spans="1:77" ht="13.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>
        <f t="shared" si="18"/>
        <v>29</v>
      </c>
      <c r="AH118" s="300">
        <v>99</v>
      </c>
      <c r="AI118" s="273"/>
      <c r="AJ118" s="110"/>
      <c r="AK118" s="118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418"/>
      <c r="AX118" s="418"/>
      <c r="AY118" s="418"/>
      <c r="AZ118" s="418"/>
      <c r="BA118" s="418"/>
      <c r="BB118" s="418"/>
      <c r="BC118" s="418"/>
      <c r="BD118" s="418"/>
      <c r="BE118" s="418"/>
      <c r="BF118" s="418"/>
      <c r="BG118" s="418"/>
      <c r="BH118" s="418"/>
      <c r="BI118" s="418"/>
      <c r="BJ118" s="111"/>
      <c r="BK118" s="196">
        <f t="shared" si="19"/>
        <v>0</v>
      </c>
      <c r="BL118" s="197">
        <f t="shared" si="20"/>
        <v>0</v>
      </c>
      <c r="BM118" s="197">
        <f t="shared" si="21"/>
        <v>0</v>
      </c>
      <c r="BN118" s="198">
        <f t="shared" si="15"/>
        <v>0</v>
      </c>
      <c r="BO118" s="84"/>
      <c r="BP118" s="78"/>
      <c r="BQ118" s="195"/>
      <c r="BR118" s="450">
        <f t="shared" si="16"/>
        <v>0</v>
      </c>
      <c r="BS118" s="450">
        <f t="shared" si="22"/>
        <v>0</v>
      </c>
      <c r="BT118" s="450">
        <f t="shared" si="23"/>
        <v>0</v>
      </c>
      <c r="BU118" s="450">
        <f t="shared" si="17"/>
        <v>0</v>
      </c>
      <c r="BV118" s="195"/>
      <c r="BW118" s="78"/>
      <c r="BX118" s="78"/>
      <c r="BY118" s="78"/>
    </row>
    <row r="119" spans="1:77" ht="13.5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>
        <f t="shared" si="18"/>
        <v>30</v>
      </c>
      <c r="AH119" s="300">
        <v>100</v>
      </c>
      <c r="AI119" s="273"/>
      <c r="AJ119" s="110"/>
      <c r="AK119" s="118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418"/>
      <c r="AX119" s="418"/>
      <c r="AY119" s="418"/>
      <c r="AZ119" s="418"/>
      <c r="BA119" s="418"/>
      <c r="BB119" s="418"/>
      <c r="BC119" s="418"/>
      <c r="BD119" s="418"/>
      <c r="BE119" s="418"/>
      <c r="BF119" s="418"/>
      <c r="BG119" s="418"/>
      <c r="BH119" s="418"/>
      <c r="BI119" s="418"/>
      <c r="BJ119" s="111"/>
      <c r="BK119" s="196">
        <f t="shared" si="19"/>
        <v>0</v>
      </c>
      <c r="BL119" s="197">
        <f t="shared" si="20"/>
        <v>0</v>
      </c>
      <c r="BM119" s="197">
        <f t="shared" si="21"/>
        <v>0</v>
      </c>
      <c r="BN119" s="198">
        <f t="shared" si="15"/>
        <v>0</v>
      </c>
      <c r="BO119" s="84"/>
      <c r="BP119" s="78"/>
      <c r="BQ119" s="195"/>
      <c r="BR119" s="450">
        <f t="shared" si="16"/>
        <v>0</v>
      </c>
      <c r="BS119" s="450">
        <f t="shared" si="22"/>
        <v>0</v>
      </c>
      <c r="BT119" s="450">
        <f t="shared" si="23"/>
        <v>0</v>
      </c>
      <c r="BU119" s="450">
        <f t="shared" si="17"/>
        <v>0</v>
      </c>
      <c r="BV119" s="195"/>
      <c r="BW119" s="78"/>
      <c r="BX119" s="78"/>
      <c r="BY119" s="78"/>
    </row>
    <row r="120" spans="1:77" ht="13.5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>
        <f t="shared" si="18"/>
        <v>31</v>
      </c>
      <c r="AH120" s="300">
        <v>101</v>
      </c>
      <c r="AI120" s="273"/>
      <c r="AJ120" s="110"/>
      <c r="AK120" s="118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418"/>
      <c r="AX120" s="418"/>
      <c r="AY120" s="418"/>
      <c r="AZ120" s="418"/>
      <c r="BA120" s="418"/>
      <c r="BB120" s="418"/>
      <c r="BC120" s="418"/>
      <c r="BD120" s="418"/>
      <c r="BE120" s="418"/>
      <c r="BF120" s="418"/>
      <c r="BG120" s="418"/>
      <c r="BH120" s="418"/>
      <c r="BI120" s="418"/>
      <c r="BJ120" s="111"/>
      <c r="BK120" s="196">
        <f t="shared" si="19"/>
        <v>0</v>
      </c>
      <c r="BL120" s="197">
        <f t="shared" si="20"/>
        <v>0</v>
      </c>
      <c r="BM120" s="197">
        <f t="shared" si="21"/>
        <v>0</v>
      </c>
      <c r="BN120" s="198">
        <f t="shared" si="15"/>
        <v>0</v>
      </c>
      <c r="BO120" s="84"/>
      <c r="BP120" s="78"/>
      <c r="BQ120" s="195"/>
      <c r="BR120" s="450">
        <f t="shared" si="16"/>
        <v>0</v>
      </c>
      <c r="BS120" s="450">
        <f t="shared" si="22"/>
        <v>0</v>
      </c>
      <c r="BT120" s="450">
        <f t="shared" si="23"/>
        <v>0</v>
      </c>
      <c r="BU120" s="450">
        <f t="shared" si="17"/>
        <v>0</v>
      </c>
      <c r="BV120" s="195"/>
      <c r="BW120" s="78"/>
      <c r="BX120" s="78"/>
      <c r="BY120" s="78"/>
    </row>
    <row r="121" spans="1:77" ht="13.5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>
        <f t="shared" si="18"/>
        <v>32</v>
      </c>
      <c r="AH121" s="300">
        <v>102</v>
      </c>
      <c r="AI121" s="273"/>
      <c r="AJ121" s="110"/>
      <c r="AK121" s="118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418"/>
      <c r="AX121" s="418"/>
      <c r="AY121" s="418"/>
      <c r="AZ121" s="418"/>
      <c r="BA121" s="418"/>
      <c r="BB121" s="418"/>
      <c r="BC121" s="418"/>
      <c r="BD121" s="418"/>
      <c r="BE121" s="418"/>
      <c r="BF121" s="418"/>
      <c r="BG121" s="418"/>
      <c r="BH121" s="418"/>
      <c r="BI121" s="418"/>
      <c r="BJ121" s="111"/>
      <c r="BK121" s="196">
        <f t="shared" si="19"/>
        <v>0</v>
      </c>
      <c r="BL121" s="197">
        <f t="shared" si="20"/>
        <v>0</v>
      </c>
      <c r="BM121" s="197">
        <f t="shared" si="21"/>
        <v>0</v>
      </c>
      <c r="BN121" s="198">
        <f t="shared" si="15"/>
        <v>0</v>
      </c>
      <c r="BO121" s="84"/>
      <c r="BP121" s="78"/>
      <c r="BQ121" s="195"/>
      <c r="BR121" s="450">
        <f t="shared" si="16"/>
        <v>0</v>
      </c>
      <c r="BS121" s="450">
        <f t="shared" si="22"/>
        <v>0</v>
      </c>
      <c r="BT121" s="450">
        <f t="shared" si="23"/>
        <v>0</v>
      </c>
      <c r="BU121" s="450">
        <f t="shared" si="17"/>
        <v>0</v>
      </c>
      <c r="BV121" s="195"/>
      <c r="BW121" s="78"/>
      <c r="BX121" s="78"/>
      <c r="BY121" s="78"/>
    </row>
    <row r="122" spans="1:77" ht="13.5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>
        <f t="shared" si="18"/>
        <v>33</v>
      </c>
      <c r="AH122" s="300">
        <v>103</v>
      </c>
      <c r="AI122" s="273"/>
      <c r="AJ122" s="110"/>
      <c r="AK122" s="118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418"/>
      <c r="AX122" s="418"/>
      <c r="AY122" s="418"/>
      <c r="AZ122" s="418"/>
      <c r="BA122" s="418"/>
      <c r="BB122" s="418"/>
      <c r="BC122" s="418"/>
      <c r="BD122" s="418"/>
      <c r="BE122" s="418"/>
      <c r="BF122" s="418"/>
      <c r="BG122" s="418"/>
      <c r="BH122" s="418"/>
      <c r="BI122" s="418"/>
      <c r="BJ122" s="111"/>
      <c r="BK122" s="196">
        <f t="shared" si="19"/>
        <v>0</v>
      </c>
      <c r="BL122" s="197">
        <f t="shared" si="20"/>
        <v>0</v>
      </c>
      <c r="BM122" s="197">
        <f t="shared" si="21"/>
        <v>0</v>
      </c>
      <c r="BN122" s="198">
        <f t="shared" si="15"/>
        <v>0</v>
      </c>
      <c r="BO122" s="84"/>
      <c r="BP122" s="78"/>
      <c r="BQ122" s="195"/>
      <c r="BR122" s="450">
        <f t="shared" si="16"/>
        <v>0</v>
      </c>
      <c r="BS122" s="450">
        <f t="shared" si="22"/>
        <v>0</v>
      </c>
      <c r="BT122" s="450">
        <f t="shared" si="23"/>
        <v>0</v>
      </c>
      <c r="BU122" s="450">
        <f t="shared" si="17"/>
        <v>0</v>
      </c>
      <c r="BV122" s="195"/>
      <c r="BW122" s="78"/>
      <c r="BX122" s="78"/>
      <c r="BY122" s="78"/>
    </row>
    <row r="123" spans="1:77" ht="13.5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>
        <f t="shared" si="18"/>
        <v>34</v>
      </c>
      <c r="AH123" s="300">
        <v>104</v>
      </c>
      <c r="AI123" s="273"/>
      <c r="AJ123" s="110"/>
      <c r="AK123" s="118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418"/>
      <c r="AX123" s="418"/>
      <c r="AY123" s="418"/>
      <c r="AZ123" s="418"/>
      <c r="BA123" s="418"/>
      <c r="BB123" s="418"/>
      <c r="BC123" s="418"/>
      <c r="BD123" s="418"/>
      <c r="BE123" s="418"/>
      <c r="BF123" s="418"/>
      <c r="BG123" s="418"/>
      <c r="BH123" s="418"/>
      <c r="BI123" s="418"/>
      <c r="BJ123" s="111"/>
      <c r="BK123" s="196">
        <f t="shared" si="19"/>
        <v>0</v>
      </c>
      <c r="BL123" s="197">
        <f t="shared" si="20"/>
        <v>0</v>
      </c>
      <c r="BM123" s="197">
        <f t="shared" si="21"/>
        <v>0</v>
      </c>
      <c r="BN123" s="198">
        <f t="shared" si="15"/>
        <v>0</v>
      </c>
      <c r="BO123" s="84"/>
      <c r="BP123" s="78"/>
      <c r="BQ123" s="195"/>
      <c r="BR123" s="450">
        <f t="shared" si="16"/>
        <v>0</v>
      </c>
      <c r="BS123" s="450">
        <f t="shared" si="22"/>
        <v>0</v>
      </c>
      <c r="BT123" s="450">
        <f t="shared" si="23"/>
        <v>0</v>
      </c>
      <c r="BU123" s="450">
        <f t="shared" si="17"/>
        <v>0</v>
      </c>
      <c r="BV123" s="195"/>
      <c r="BW123" s="78"/>
      <c r="BX123" s="78"/>
      <c r="BY123" s="78"/>
    </row>
    <row r="124" spans="1:77" ht="13.5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>
        <f t="shared" si="18"/>
        <v>35</v>
      </c>
      <c r="AH124" s="300">
        <v>105</v>
      </c>
      <c r="AI124" s="273"/>
      <c r="AJ124" s="110"/>
      <c r="AK124" s="118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418"/>
      <c r="AX124" s="418"/>
      <c r="AY124" s="418"/>
      <c r="AZ124" s="418"/>
      <c r="BA124" s="418"/>
      <c r="BB124" s="418"/>
      <c r="BC124" s="418"/>
      <c r="BD124" s="418"/>
      <c r="BE124" s="418"/>
      <c r="BF124" s="418"/>
      <c r="BG124" s="418"/>
      <c r="BH124" s="418"/>
      <c r="BI124" s="418"/>
      <c r="BJ124" s="111"/>
      <c r="BK124" s="196">
        <f t="shared" si="19"/>
        <v>0</v>
      </c>
      <c r="BL124" s="197">
        <f t="shared" si="20"/>
        <v>0</v>
      </c>
      <c r="BM124" s="197">
        <f t="shared" si="21"/>
        <v>0</v>
      </c>
      <c r="BN124" s="198">
        <f t="shared" si="15"/>
        <v>0</v>
      </c>
      <c r="BO124" s="84"/>
      <c r="BP124" s="78"/>
      <c r="BQ124" s="195"/>
      <c r="BR124" s="450">
        <f t="shared" si="16"/>
        <v>0</v>
      </c>
      <c r="BS124" s="450">
        <f t="shared" si="22"/>
        <v>0</v>
      </c>
      <c r="BT124" s="450">
        <f t="shared" si="23"/>
        <v>0</v>
      </c>
      <c r="BU124" s="450">
        <f t="shared" si="17"/>
        <v>0</v>
      </c>
      <c r="BV124" s="195"/>
      <c r="BW124" s="78"/>
      <c r="BX124" s="78"/>
      <c r="BY124" s="78"/>
    </row>
    <row r="125" spans="1:77" ht="13.5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>
        <f t="shared" si="18"/>
        <v>36</v>
      </c>
      <c r="AH125" s="300">
        <v>106</v>
      </c>
      <c r="AI125" s="273"/>
      <c r="AJ125" s="110"/>
      <c r="AK125" s="118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418"/>
      <c r="AX125" s="418"/>
      <c r="AY125" s="418"/>
      <c r="AZ125" s="418"/>
      <c r="BA125" s="418"/>
      <c r="BB125" s="418"/>
      <c r="BC125" s="418"/>
      <c r="BD125" s="418"/>
      <c r="BE125" s="418"/>
      <c r="BF125" s="418"/>
      <c r="BG125" s="418"/>
      <c r="BH125" s="418"/>
      <c r="BI125" s="418"/>
      <c r="BJ125" s="111"/>
      <c r="BK125" s="196">
        <f t="shared" si="19"/>
        <v>0</v>
      </c>
      <c r="BL125" s="197">
        <f t="shared" si="20"/>
        <v>0</v>
      </c>
      <c r="BM125" s="197">
        <f t="shared" si="21"/>
        <v>0</v>
      </c>
      <c r="BN125" s="198">
        <f t="shared" si="15"/>
        <v>0</v>
      </c>
      <c r="BO125" s="84"/>
      <c r="BP125" s="78"/>
      <c r="BQ125" s="195"/>
      <c r="BR125" s="450">
        <f t="shared" si="16"/>
        <v>0</v>
      </c>
      <c r="BS125" s="450">
        <f t="shared" si="22"/>
        <v>0</v>
      </c>
      <c r="BT125" s="450">
        <f t="shared" si="23"/>
        <v>0</v>
      </c>
      <c r="BU125" s="450">
        <f t="shared" si="17"/>
        <v>0</v>
      </c>
      <c r="BV125" s="195"/>
      <c r="BW125" s="78"/>
      <c r="BX125" s="78"/>
      <c r="BY125" s="78"/>
    </row>
    <row r="126" spans="1:77" ht="13.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>
        <f t="shared" si="18"/>
        <v>37</v>
      </c>
      <c r="AH126" s="300">
        <v>107</v>
      </c>
      <c r="AI126" s="273"/>
      <c r="AJ126" s="110"/>
      <c r="AK126" s="118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418"/>
      <c r="AX126" s="418"/>
      <c r="AY126" s="418"/>
      <c r="AZ126" s="418"/>
      <c r="BA126" s="418"/>
      <c r="BB126" s="418"/>
      <c r="BC126" s="418"/>
      <c r="BD126" s="418"/>
      <c r="BE126" s="418"/>
      <c r="BF126" s="418"/>
      <c r="BG126" s="418"/>
      <c r="BH126" s="418"/>
      <c r="BI126" s="418"/>
      <c r="BJ126" s="111"/>
      <c r="BK126" s="196">
        <f t="shared" si="19"/>
        <v>0</v>
      </c>
      <c r="BL126" s="197">
        <f t="shared" si="20"/>
        <v>0</v>
      </c>
      <c r="BM126" s="197">
        <f t="shared" si="21"/>
        <v>0</v>
      </c>
      <c r="BN126" s="198">
        <f t="shared" si="15"/>
        <v>0</v>
      </c>
      <c r="BO126" s="84"/>
      <c r="BP126" s="78"/>
      <c r="BQ126" s="195"/>
      <c r="BR126" s="450">
        <f t="shared" si="16"/>
        <v>0</v>
      </c>
      <c r="BS126" s="450">
        <f t="shared" si="22"/>
        <v>0</v>
      </c>
      <c r="BT126" s="450">
        <f t="shared" si="23"/>
        <v>0</v>
      </c>
      <c r="BU126" s="450">
        <f t="shared" si="17"/>
        <v>0</v>
      </c>
      <c r="BV126" s="195"/>
      <c r="BW126" s="78"/>
      <c r="BX126" s="78"/>
      <c r="BY126" s="78"/>
    </row>
    <row r="127" spans="1:77" ht="13.5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>
        <f t="shared" si="18"/>
        <v>38</v>
      </c>
      <c r="AH127" s="300">
        <v>108</v>
      </c>
      <c r="AI127" s="273"/>
      <c r="AJ127" s="110"/>
      <c r="AK127" s="118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418"/>
      <c r="AX127" s="418"/>
      <c r="AY127" s="418"/>
      <c r="AZ127" s="418"/>
      <c r="BA127" s="418"/>
      <c r="BB127" s="418"/>
      <c r="BC127" s="418"/>
      <c r="BD127" s="418"/>
      <c r="BE127" s="418"/>
      <c r="BF127" s="418"/>
      <c r="BG127" s="418"/>
      <c r="BH127" s="418"/>
      <c r="BI127" s="418"/>
      <c r="BJ127" s="111"/>
      <c r="BK127" s="196">
        <f t="shared" si="19"/>
        <v>0</v>
      </c>
      <c r="BL127" s="197">
        <f t="shared" si="20"/>
        <v>0</v>
      </c>
      <c r="BM127" s="197">
        <f t="shared" si="21"/>
        <v>0</v>
      </c>
      <c r="BN127" s="198">
        <f t="shared" si="15"/>
        <v>0</v>
      </c>
      <c r="BO127" s="84"/>
      <c r="BP127" s="78"/>
      <c r="BQ127" s="195"/>
      <c r="BR127" s="450">
        <f t="shared" si="16"/>
        <v>0</v>
      </c>
      <c r="BS127" s="450">
        <f t="shared" si="22"/>
        <v>0</v>
      </c>
      <c r="BT127" s="450">
        <f t="shared" si="23"/>
        <v>0</v>
      </c>
      <c r="BU127" s="450">
        <f t="shared" si="17"/>
        <v>0</v>
      </c>
      <c r="BV127" s="195"/>
      <c r="BW127" s="78"/>
      <c r="BX127" s="78"/>
      <c r="BY127" s="78"/>
    </row>
    <row r="128" spans="1:77" ht="13.5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>
        <f t="shared" si="18"/>
        <v>39</v>
      </c>
      <c r="AH128" s="300">
        <v>109</v>
      </c>
      <c r="AI128" s="273"/>
      <c r="AJ128" s="110"/>
      <c r="AK128" s="118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418"/>
      <c r="AX128" s="418"/>
      <c r="AY128" s="418"/>
      <c r="AZ128" s="418"/>
      <c r="BA128" s="418"/>
      <c r="BB128" s="418"/>
      <c r="BC128" s="418"/>
      <c r="BD128" s="418"/>
      <c r="BE128" s="418"/>
      <c r="BF128" s="418"/>
      <c r="BG128" s="418"/>
      <c r="BH128" s="418"/>
      <c r="BI128" s="418"/>
      <c r="BJ128" s="111"/>
      <c r="BK128" s="196">
        <f t="shared" si="19"/>
        <v>0</v>
      </c>
      <c r="BL128" s="197">
        <f t="shared" si="20"/>
        <v>0</v>
      </c>
      <c r="BM128" s="197">
        <f t="shared" si="21"/>
        <v>0</v>
      </c>
      <c r="BN128" s="198">
        <f t="shared" si="15"/>
        <v>0</v>
      </c>
      <c r="BO128" s="84"/>
      <c r="BP128" s="78"/>
      <c r="BQ128" s="195"/>
      <c r="BR128" s="450">
        <f t="shared" si="16"/>
        <v>0</v>
      </c>
      <c r="BS128" s="450">
        <f t="shared" si="22"/>
        <v>0</v>
      </c>
      <c r="BT128" s="450">
        <f t="shared" si="23"/>
        <v>0</v>
      </c>
      <c r="BU128" s="450">
        <f t="shared" si="17"/>
        <v>0</v>
      </c>
      <c r="BV128" s="195"/>
      <c r="BW128" s="78"/>
      <c r="BX128" s="78"/>
      <c r="BY128" s="78"/>
    </row>
    <row r="129" spans="1:77" ht="13.5" customHeight="1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>
        <f>AG128+1</f>
        <v>40</v>
      </c>
      <c r="AH129" s="300">
        <v>110</v>
      </c>
      <c r="AI129" s="273"/>
      <c r="AJ129" s="110"/>
      <c r="AK129" s="118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418"/>
      <c r="AX129" s="418"/>
      <c r="AY129" s="418"/>
      <c r="AZ129" s="418"/>
      <c r="BA129" s="418"/>
      <c r="BB129" s="418"/>
      <c r="BC129" s="418"/>
      <c r="BD129" s="418"/>
      <c r="BE129" s="418"/>
      <c r="BF129" s="418"/>
      <c r="BG129" s="418"/>
      <c r="BH129" s="418"/>
      <c r="BI129" s="418"/>
      <c r="BJ129" s="111"/>
      <c r="BK129" s="196">
        <f t="shared" si="19"/>
        <v>0</v>
      </c>
      <c r="BL129" s="197">
        <f t="shared" si="20"/>
        <v>0</v>
      </c>
      <c r="BM129" s="197">
        <f t="shared" si="21"/>
        <v>0</v>
      </c>
      <c r="BN129" s="198">
        <f t="shared" si="15"/>
        <v>0</v>
      </c>
      <c r="BO129" s="84"/>
      <c r="BP129" s="78"/>
      <c r="BQ129" s="195"/>
      <c r="BR129" s="450">
        <f t="shared" si="16"/>
        <v>0</v>
      </c>
      <c r="BS129" s="450">
        <f t="shared" si="22"/>
        <v>0</v>
      </c>
      <c r="BT129" s="450">
        <f t="shared" si="23"/>
        <v>0</v>
      </c>
      <c r="BU129" s="450">
        <f t="shared" si="17"/>
        <v>0</v>
      </c>
      <c r="BV129" s="195"/>
      <c r="BW129" s="78"/>
      <c r="BX129" s="78"/>
      <c r="BY129" s="78"/>
    </row>
    <row r="130" spans="1:77" ht="13.5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>
        <f t="shared" ref="AG130:AG137" si="24">AG129+1</f>
        <v>41</v>
      </c>
      <c r="AH130" s="300">
        <v>111</v>
      </c>
      <c r="AI130" s="273"/>
      <c r="AJ130" s="110"/>
      <c r="AK130" s="118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418"/>
      <c r="AX130" s="418"/>
      <c r="AY130" s="418"/>
      <c r="AZ130" s="418"/>
      <c r="BA130" s="418"/>
      <c r="BB130" s="418"/>
      <c r="BC130" s="418"/>
      <c r="BD130" s="418"/>
      <c r="BE130" s="418"/>
      <c r="BF130" s="418"/>
      <c r="BG130" s="418"/>
      <c r="BH130" s="418"/>
      <c r="BI130" s="418"/>
      <c r="BJ130" s="111"/>
      <c r="BK130" s="196">
        <f t="shared" si="19"/>
        <v>0</v>
      </c>
      <c r="BL130" s="197">
        <f t="shared" si="20"/>
        <v>0</v>
      </c>
      <c r="BM130" s="197">
        <f t="shared" si="21"/>
        <v>0</v>
      </c>
      <c r="BN130" s="198">
        <f t="shared" si="15"/>
        <v>0</v>
      </c>
      <c r="BO130" s="84"/>
      <c r="BP130" s="78"/>
      <c r="BQ130" s="195"/>
      <c r="BR130" s="450">
        <f t="shared" si="16"/>
        <v>0</v>
      </c>
      <c r="BS130" s="450">
        <f t="shared" si="22"/>
        <v>0</v>
      </c>
      <c r="BT130" s="450">
        <f t="shared" si="23"/>
        <v>0</v>
      </c>
      <c r="BU130" s="450">
        <f t="shared" si="17"/>
        <v>0</v>
      </c>
      <c r="BV130" s="195"/>
      <c r="BW130" s="78"/>
      <c r="BX130" s="78"/>
      <c r="BY130" s="78"/>
    </row>
    <row r="131" spans="1:77" ht="13.5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>
        <f t="shared" si="24"/>
        <v>42</v>
      </c>
      <c r="AH131" s="300">
        <v>112</v>
      </c>
      <c r="AI131" s="273"/>
      <c r="AJ131" s="110"/>
      <c r="AK131" s="118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418"/>
      <c r="AX131" s="418"/>
      <c r="AY131" s="418"/>
      <c r="AZ131" s="418"/>
      <c r="BA131" s="418"/>
      <c r="BB131" s="418"/>
      <c r="BC131" s="418"/>
      <c r="BD131" s="418"/>
      <c r="BE131" s="418"/>
      <c r="BF131" s="418"/>
      <c r="BG131" s="418"/>
      <c r="BH131" s="418"/>
      <c r="BI131" s="418"/>
      <c r="BJ131" s="111"/>
      <c r="BK131" s="196">
        <f t="shared" si="19"/>
        <v>0</v>
      </c>
      <c r="BL131" s="197">
        <f t="shared" si="20"/>
        <v>0</v>
      </c>
      <c r="BM131" s="197">
        <f t="shared" si="21"/>
        <v>0</v>
      </c>
      <c r="BN131" s="198">
        <f t="shared" si="15"/>
        <v>0</v>
      </c>
      <c r="BO131" s="84"/>
      <c r="BP131" s="78"/>
      <c r="BQ131" s="195"/>
      <c r="BR131" s="450">
        <f t="shared" si="16"/>
        <v>0</v>
      </c>
      <c r="BS131" s="450">
        <f t="shared" si="22"/>
        <v>0</v>
      </c>
      <c r="BT131" s="450">
        <f t="shared" si="23"/>
        <v>0</v>
      </c>
      <c r="BU131" s="450">
        <f t="shared" si="17"/>
        <v>0</v>
      </c>
      <c r="BV131" s="195"/>
      <c r="BW131" s="78"/>
      <c r="BX131" s="78"/>
      <c r="BY131" s="78"/>
    </row>
    <row r="132" spans="1:77" ht="13.5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>
        <f t="shared" si="24"/>
        <v>43</v>
      </c>
      <c r="AH132" s="300">
        <v>113</v>
      </c>
      <c r="AI132" s="273"/>
      <c r="AJ132" s="110"/>
      <c r="AK132" s="118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418"/>
      <c r="AX132" s="418"/>
      <c r="AY132" s="418"/>
      <c r="AZ132" s="418"/>
      <c r="BA132" s="418"/>
      <c r="BB132" s="418"/>
      <c r="BC132" s="418"/>
      <c r="BD132" s="418"/>
      <c r="BE132" s="418"/>
      <c r="BF132" s="418"/>
      <c r="BG132" s="418"/>
      <c r="BH132" s="418"/>
      <c r="BI132" s="418"/>
      <c r="BJ132" s="111"/>
      <c r="BK132" s="196">
        <f t="shared" si="19"/>
        <v>0</v>
      </c>
      <c r="BL132" s="197">
        <f t="shared" si="20"/>
        <v>0</v>
      </c>
      <c r="BM132" s="197">
        <f t="shared" si="21"/>
        <v>0</v>
      </c>
      <c r="BN132" s="198">
        <f t="shared" si="15"/>
        <v>0</v>
      </c>
      <c r="BO132" s="84"/>
      <c r="BP132" s="78"/>
      <c r="BQ132" s="195"/>
      <c r="BR132" s="450">
        <f t="shared" si="16"/>
        <v>0</v>
      </c>
      <c r="BS132" s="450">
        <f t="shared" si="22"/>
        <v>0</v>
      </c>
      <c r="BT132" s="450">
        <f t="shared" si="23"/>
        <v>0</v>
      </c>
      <c r="BU132" s="450">
        <f t="shared" si="17"/>
        <v>0</v>
      </c>
      <c r="BV132" s="195"/>
      <c r="BW132" s="78"/>
      <c r="BX132" s="78"/>
      <c r="BY132" s="78"/>
    </row>
    <row r="133" spans="1:77" ht="13.5" customHeight="1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>
        <f t="shared" si="24"/>
        <v>44</v>
      </c>
      <c r="AH133" s="300">
        <v>114</v>
      </c>
      <c r="AI133" s="273"/>
      <c r="AJ133" s="110"/>
      <c r="AK133" s="118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418"/>
      <c r="AX133" s="418"/>
      <c r="AY133" s="418"/>
      <c r="AZ133" s="418"/>
      <c r="BA133" s="418"/>
      <c r="BB133" s="418"/>
      <c r="BC133" s="418"/>
      <c r="BD133" s="418"/>
      <c r="BE133" s="418"/>
      <c r="BF133" s="418"/>
      <c r="BG133" s="418"/>
      <c r="BH133" s="418"/>
      <c r="BI133" s="418"/>
      <c r="BJ133" s="111"/>
      <c r="BK133" s="196">
        <f t="shared" si="19"/>
        <v>0</v>
      </c>
      <c r="BL133" s="197">
        <f t="shared" si="20"/>
        <v>0</v>
      </c>
      <c r="BM133" s="197">
        <f t="shared" si="21"/>
        <v>0</v>
      </c>
      <c r="BN133" s="198">
        <f t="shared" si="15"/>
        <v>0</v>
      </c>
      <c r="BO133" s="84"/>
      <c r="BP133" s="78"/>
      <c r="BQ133" s="195"/>
      <c r="BR133" s="450">
        <f t="shared" si="16"/>
        <v>0</v>
      </c>
      <c r="BS133" s="450">
        <f t="shared" si="22"/>
        <v>0</v>
      </c>
      <c r="BT133" s="450">
        <f t="shared" si="23"/>
        <v>0</v>
      </c>
      <c r="BU133" s="450">
        <f t="shared" si="17"/>
        <v>0</v>
      </c>
      <c r="BV133" s="195"/>
      <c r="BW133" s="78"/>
      <c r="BX133" s="78"/>
      <c r="BY133" s="78"/>
    </row>
    <row r="134" spans="1:77" ht="13.5" customHeigh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>
        <f t="shared" si="24"/>
        <v>45</v>
      </c>
      <c r="AH134" s="300">
        <v>115</v>
      </c>
      <c r="AI134" s="273"/>
      <c r="AJ134" s="110"/>
      <c r="AK134" s="118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418"/>
      <c r="AX134" s="418"/>
      <c r="AY134" s="418"/>
      <c r="AZ134" s="418"/>
      <c r="BA134" s="418"/>
      <c r="BB134" s="418"/>
      <c r="BC134" s="418"/>
      <c r="BD134" s="418"/>
      <c r="BE134" s="418"/>
      <c r="BF134" s="418"/>
      <c r="BG134" s="418"/>
      <c r="BH134" s="418"/>
      <c r="BI134" s="418"/>
      <c r="BJ134" s="111"/>
      <c r="BK134" s="196">
        <f t="shared" si="19"/>
        <v>0</v>
      </c>
      <c r="BL134" s="197">
        <f t="shared" si="20"/>
        <v>0</v>
      </c>
      <c r="BM134" s="197">
        <f t="shared" si="21"/>
        <v>0</v>
      </c>
      <c r="BN134" s="198">
        <f t="shared" si="15"/>
        <v>0</v>
      </c>
      <c r="BO134" s="84"/>
      <c r="BP134" s="78"/>
      <c r="BQ134" s="195"/>
      <c r="BR134" s="450">
        <f t="shared" si="16"/>
        <v>0</v>
      </c>
      <c r="BS134" s="450">
        <f t="shared" si="22"/>
        <v>0</v>
      </c>
      <c r="BT134" s="450">
        <f t="shared" si="23"/>
        <v>0</v>
      </c>
      <c r="BU134" s="450">
        <f t="shared" si="17"/>
        <v>0</v>
      </c>
      <c r="BV134" s="195"/>
      <c r="BW134" s="78"/>
      <c r="BX134" s="78"/>
      <c r="BY134" s="78"/>
    </row>
    <row r="135" spans="1:77" ht="13.5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>
        <f t="shared" si="24"/>
        <v>46</v>
      </c>
      <c r="AH135" s="300">
        <v>116</v>
      </c>
      <c r="AI135" s="273"/>
      <c r="AJ135" s="110"/>
      <c r="AK135" s="118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418"/>
      <c r="AX135" s="418"/>
      <c r="AY135" s="418"/>
      <c r="AZ135" s="418"/>
      <c r="BA135" s="418"/>
      <c r="BB135" s="418"/>
      <c r="BC135" s="418"/>
      <c r="BD135" s="418"/>
      <c r="BE135" s="418"/>
      <c r="BF135" s="418"/>
      <c r="BG135" s="418"/>
      <c r="BH135" s="418"/>
      <c r="BI135" s="418"/>
      <c r="BJ135" s="111"/>
      <c r="BK135" s="196">
        <f t="shared" si="19"/>
        <v>0</v>
      </c>
      <c r="BL135" s="197">
        <f t="shared" si="20"/>
        <v>0</v>
      </c>
      <c r="BM135" s="197">
        <f t="shared" si="21"/>
        <v>0</v>
      </c>
      <c r="BN135" s="198">
        <f t="shared" si="15"/>
        <v>0</v>
      </c>
      <c r="BO135" s="84"/>
      <c r="BP135" s="78"/>
      <c r="BQ135" s="195"/>
      <c r="BR135" s="450">
        <f t="shared" si="16"/>
        <v>0</v>
      </c>
      <c r="BS135" s="450">
        <f t="shared" si="22"/>
        <v>0</v>
      </c>
      <c r="BT135" s="450">
        <f t="shared" si="23"/>
        <v>0</v>
      </c>
      <c r="BU135" s="450">
        <f t="shared" si="17"/>
        <v>0</v>
      </c>
      <c r="BV135" s="195"/>
      <c r="BW135" s="78"/>
      <c r="BX135" s="78"/>
      <c r="BY135" s="78"/>
    </row>
    <row r="136" spans="1:77" ht="13.5" customHeight="1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>
        <f t="shared" si="24"/>
        <v>47</v>
      </c>
      <c r="AH136" s="300">
        <v>117</v>
      </c>
      <c r="AI136" s="273"/>
      <c r="AJ136" s="110"/>
      <c r="AK136" s="118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418"/>
      <c r="AX136" s="418"/>
      <c r="AY136" s="418"/>
      <c r="AZ136" s="418"/>
      <c r="BA136" s="418"/>
      <c r="BB136" s="418"/>
      <c r="BC136" s="418"/>
      <c r="BD136" s="418"/>
      <c r="BE136" s="418"/>
      <c r="BF136" s="418"/>
      <c r="BG136" s="418"/>
      <c r="BH136" s="418"/>
      <c r="BI136" s="418"/>
      <c r="BJ136" s="111"/>
      <c r="BK136" s="196">
        <f t="shared" si="19"/>
        <v>0</v>
      </c>
      <c r="BL136" s="197">
        <f t="shared" si="20"/>
        <v>0</v>
      </c>
      <c r="BM136" s="197">
        <f t="shared" si="21"/>
        <v>0</v>
      </c>
      <c r="BN136" s="198">
        <f t="shared" si="15"/>
        <v>0</v>
      </c>
      <c r="BO136" s="84"/>
      <c r="BP136" s="78"/>
      <c r="BQ136" s="195"/>
      <c r="BR136" s="450">
        <f t="shared" si="16"/>
        <v>0</v>
      </c>
      <c r="BS136" s="450">
        <f t="shared" si="22"/>
        <v>0</v>
      </c>
      <c r="BT136" s="450">
        <f t="shared" si="23"/>
        <v>0</v>
      </c>
      <c r="BU136" s="450">
        <f t="shared" si="17"/>
        <v>0</v>
      </c>
      <c r="BV136" s="195"/>
      <c r="BW136" s="78"/>
      <c r="BX136" s="78"/>
      <c r="BY136" s="78"/>
    </row>
    <row r="137" spans="1:77" ht="13.5" customHeight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>
        <f t="shared" si="24"/>
        <v>48</v>
      </c>
      <c r="AH137" s="300">
        <v>118</v>
      </c>
      <c r="AI137" s="273"/>
      <c r="AJ137" s="110"/>
      <c r="AK137" s="118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418"/>
      <c r="AX137" s="418"/>
      <c r="AY137" s="418"/>
      <c r="AZ137" s="418"/>
      <c r="BA137" s="418"/>
      <c r="BB137" s="418"/>
      <c r="BC137" s="418"/>
      <c r="BD137" s="418"/>
      <c r="BE137" s="418"/>
      <c r="BF137" s="418"/>
      <c r="BG137" s="418"/>
      <c r="BH137" s="418"/>
      <c r="BI137" s="418"/>
      <c r="BJ137" s="111"/>
      <c r="BK137" s="196">
        <f t="shared" si="19"/>
        <v>0</v>
      </c>
      <c r="BL137" s="197">
        <f t="shared" si="20"/>
        <v>0</v>
      </c>
      <c r="BM137" s="197">
        <f t="shared" si="21"/>
        <v>0</v>
      </c>
      <c r="BN137" s="198">
        <f t="shared" si="15"/>
        <v>0</v>
      </c>
      <c r="BO137" s="84"/>
      <c r="BP137" s="78"/>
      <c r="BQ137" s="195"/>
      <c r="BR137" s="450">
        <f t="shared" si="16"/>
        <v>0</v>
      </c>
      <c r="BS137" s="450">
        <f t="shared" si="22"/>
        <v>0</v>
      </c>
      <c r="BT137" s="450">
        <f t="shared" si="23"/>
        <v>0</v>
      </c>
      <c r="BU137" s="450">
        <f t="shared" si="17"/>
        <v>0</v>
      </c>
      <c r="BV137" s="195"/>
      <c r="BW137" s="78"/>
      <c r="BX137" s="78"/>
      <c r="BY137" s="78"/>
    </row>
    <row r="138" spans="1:77" ht="13.5" customHeight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>
        <v>49</v>
      </c>
      <c r="AH138" s="300">
        <v>119</v>
      </c>
      <c r="AI138" s="273"/>
      <c r="AJ138" s="110"/>
      <c r="AK138" s="118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418"/>
      <c r="AX138" s="418"/>
      <c r="AY138" s="418"/>
      <c r="AZ138" s="418"/>
      <c r="BA138" s="418"/>
      <c r="BB138" s="418"/>
      <c r="BC138" s="418"/>
      <c r="BD138" s="418"/>
      <c r="BE138" s="418"/>
      <c r="BF138" s="418"/>
      <c r="BG138" s="418"/>
      <c r="BH138" s="418"/>
      <c r="BI138" s="418"/>
      <c r="BJ138" s="111"/>
      <c r="BK138" s="196">
        <f t="shared" si="19"/>
        <v>0</v>
      </c>
      <c r="BL138" s="197">
        <f t="shared" si="20"/>
        <v>0</v>
      </c>
      <c r="BM138" s="197">
        <f t="shared" si="21"/>
        <v>0</v>
      </c>
      <c r="BN138" s="198">
        <f t="shared" si="15"/>
        <v>0</v>
      </c>
      <c r="BO138" s="84"/>
      <c r="BP138" s="78"/>
      <c r="BQ138" s="195"/>
      <c r="BR138" s="450">
        <f t="shared" si="16"/>
        <v>0</v>
      </c>
      <c r="BS138" s="450">
        <f t="shared" si="22"/>
        <v>0</v>
      </c>
      <c r="BT138" s="450">
        <f t="shared" si="23"/>
        <v>0</v>
      </c>
      <c r="BU138" s="450">
        <f t="shared" si="17"/>
        <v>0</v>
      </c>
      <c r="BV138" s="195"/>
      <c r="BW138" s="78"/>
      <c r="BX138" s="78"/>
      <c r="BY138" s="78"/>
    </row>
    <row r="139" spans="1:77" ht="13.5" customHeight="1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>
        <v>50</v>
      </c>
      <c r="AH139" s="300">
        <v>120</v>
      </c>
      <c r="AI139" s="273"/>
      <c r="AJ139" s="110"/>
      <c r="AK139" s="137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418"/>
      <c r="AX139" s="418"/>
      <c r="AY139" s="418"/>
      <c r="AZ139" s="418"/>
      <c r="BA139" s="418"/>
      <c r="BB139" s="418"/>
      <c r="BC139" s="418"/>
      <c r="BD139" s="418"/>
      <c r="BE139" s="418"/>
      <c r="BF139" s="418"/>
      <c r="BG139" s="421"/>
      <c r="BH139" s="418"/>
      <c r="BI139" s="421"/>
      <c r="BJ139" s="332"/>
      <c r="BK139" s="197">
        <f t="shared" si="19"/>
        <v>0</v>
      </c>
      <c r="BL139" s="197">
        <f t="shared" si="20"/>
        <v>0</v>
      </c>
      <c r="BM139" s="197">
        <f t="shared" si="21"/>
        <v>0</v>
      </c>
      <c r="BN139" s="455">
        <f t="shared" si="15"/>
        <v>0</v>
      </c>
      <c r="BO139" s="91"/>
      <c r="BP139" s="78"/>
      <c r="BQ139" s="195"/>
      <c r="BR139" s="450">
        <f t="shared" si="16"/>
        <v>0</v>
      </c>
      <c r="BS139" s="450">
        <f t="shared" si="22"/>
        <v>0</v>
      </c>
      <c r="BT139" s="450">
        <f t="shared" si="23"/>
        <v>0</v>
      </c>
      <c r="BU139" s="450">
        <f t="shared" si="17"/>
        <v>0</v>
      </c>
      <c r="BV139" s="195"/>
      <c r="BW139" s="78"/>
      <c r="BX139" s="78"/>
      <c r="BY139" s="78"/>
    </row>
    <row r="140" spans="1:77" ht="13.5" customHeight="1" thickBo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138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40"/>
      <c r="BO140" s="91"/>
      <c r="BP140" s="78"/>
      <c r="BQ140" s="195"/>
      <c r="BR140" s="431"/>
      <c r="BS140" s="431"/>
      <c r="BT140" s="431"/>
      <c r="BU140" s="431"/>
      <c r="BV140" s="195"/>
      <c r="BW140" s="78"/>
      <c r="BX140" s="78"/>
      <c r="BY140" s="78"/>
    </row>
    <row r="141" spans="1:77" ht="13.5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  <c r="BM141" s="151"/>
      <c r="BN141" s="151"/>
      <c r="BO141" s="91"/>
      <c r="BP141" s="78"/>
      <c r="BQ141" s="195"/>
      <c r="BR141" s="78"/>
      <c r="BS141" s="78"/>
      <c r="BT141" s="78"/>
      <c r="BU141" s="78"/>
      <c r="BV141" s="195"/>
      <c r="BW141" s="78"/>
      <c r="BX141" s="78"/>
      <c r="BY141" s="78"/>
    </row>
    <row r="142" spans="1:77" ht="13.5" hidden="1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1"/>
      <c r="BJ142" s="151"/>
      <c r="BK142" s="151"/>
      <c r="BL142" s="151"/>
      <c r="BM142" s="151"/>
      <c r="BN142" s="151"/>
      <c r="BO142" s="91"/>
      <c r="BP142" s="78"/>
      <c r="BQ142" s="195"/>
      <c r="BR142" s="78"/>
      <c r="BS142" s="78"/>
      <c r="BT142" s="78"/>
      <c r="BU142" s="78"/>
      <c r="BV142" s="195"/>
      <c r="BW142" s="78"/>
      <c r="BX142" s="78"/>
      <c r="BY142" s="78"/>
    </row>
    <row r="143" spans="1:77" ht="13.5" hidden="1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1"/>
      <c r="BJ143" s="151"/>
      <c r="BK143" s="151"/>
      <c r="BL143" s="151"/>
      <c r="BM143" s="151"/>
      <c r="BN143" s="151"/>
      <c r="BO143" s="91"/>
      <c r="BP143" s="78"/>
      <c r="BQ143" s="195"/>
      <c r="BR143" s="78"/>
      <c r="BS143" s="78"/>
      <c r="BT143" s="78"/>
      <c r="BU143" s="78"/>
      <c r="BV143" s="195"/>
      <c r="BW143" s="78"/>
      <c r="BX143" s="78"/>
      <c r="BY143" s="78"/>
    </row>
    <row r="144" spans="1:77" ht="13.5" hidden="1" customHeight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51"/>
      <c r="BL144" s="151"/>
      <c r="BM144" s="151"/>
      <c r="BN144" s="151"/>
      <c r="BO144" s="91"/>
      <c r="BP144" s="78"/>
      <c r="BQ144" s="195"/>
      <c r="BR144" s="78"/>
      <c r="BS144" s="78"/>
      <c r="BT144" s="78"/>
      <c r="BU144" s="78"/>
      <c r="BV144" s="195"/>
      <c r="BW144" s="78"/>
      <c r="BX144" s="78"/>
      <c r="BY144" s="78"/>
    </row>
    <row r="145" spans="1:77" ht="13.5" hidden="1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1"/>
      <c r="BJ145" s="151"/>
      <c r="BK145" s="151"/>
      <c r="BL145" s="151"/>
      <c r="BM145" s="151"/>
      <c r="BN145" s="151"/>
      <c r="BO145" s="91"/>
      <c r="BP145" s="78"/>
      <c r="BQ145" s="195"/>
      <c r="BR145" s="78"/>
      <c r="BS145" s="78"/>
      <c r="BT145" s="78"/>
      <c r="BU145" s="78"/>
      <c r="BV145" s="195"/>
      <c r="BW145" s="78"/>
      <c r="BX145" s="78"/>
      <c r="BY145" s="78"/>
    </row>
    <row r="146" spans="1:77" ht="13.5" hidden="1" customHeight="1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1"/>
      <c r="BJ146" s="151"/>
      <c r="BK146" s="151"/>
      <c r="BL146" s="151"/>
      <c r="BM146" s="151"/>
      <c r="BN146" s="151"/>
      <c r="BO146" s="91"/>
      <c r="BP146" s="78"/>
      <c r="BQ146" s="195"/>
      <c r="BR146" s="78"/>
      <c r="BS146" s="78"/>
      <c r="BT146" s="78"/>
      <c r="BU146" s="78"/>
      <c r="BV146" s="195"/>
      <c r="BW146" s="78"/>
      <c r="BX146" s="78"/>
      <c r="BY146" s="78"/>
    </row>
    <row r="147" spans="1:77" ht="13.5" customHeight="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1"/>
      <c r="BM147" s="151"/>
      <c r="BN147" s="151"/>
      <c r="BO147" s="91"/>
      <c r="BP147" s="78"/>
      <c r="BQ147" s="195"/>
      <c r="BR147" s="78"/>
      <c r="BS147" s="78"/>
      <c r="BT147" s="78"/>
      <c r="BU147" s="78"/>
      <c r="BV147" s="195"/>
      <c r="BW147" s="78"/>
      <c r="BX147" s="78"/>
      <c r="BY147" s="78"/>
    </row>
    <row r="148" spans="1:77" s="1" customFormat="1" ht="13.5" customHeight="1" thickBot="1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91"/>
      <c r="BP148" s="91"/>
      <c r="BQ148" s="195"/>
      <c r="BR148" s="78"/>
      <c r="BS148" s="78"/>
      <c r="BT148" s="78"/>
      <c r="BU148" s="78"/>
      <c r="BV148" s="195"/>
      <c r="BW148" s="91"/>
      <c r="BX148" s="91"/>
      <c r="BY148" s="91"/>
    </row>
    <row r="149" spans="1:77" ht="26.25" customHeight="1" thickBot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80" t="s">
        <v>48</v>
      </c>
      <c r="AI149" s="85" t="s">
        <v>105</v>
      </c>
      <c r="AJ149" s="78"/>
      <c r="AK149" s="78"/>
      <c r="AL149" s="549" t="s">
        <v>172</v>
      </c>
      <c r="AM149" s="550"/>
      <c r="AN149" s="550"/>
      <c r="AO149" s="550"/>
      <c r="AP149" s="550"/>
      <c r="AQ149" s="550"/>
      <c r="AR149" s="550"/>
      <c r="AS149" s="550"/>
      <c r="AT149" s="550"/>
      <c r="AU149" s="550"/>
      <c r="AV149" s="550"/>
      <c r="AW149" s="550"/>
      <c r="AX149" s="550"/>
      <c r="AY149" s="550"/>
      <c r="AZ149" s="550"/>
      <c r="BA149" s="550"/>
      <c r="BB149" s="550"/>
      <c r="BC149" s="550"/>
      <c r="BD149" s="550"/>
      <c r="BE149" s="550"/>
      <c r="BF149" s="551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195"/>
      <c r="BR149" s="78"/>
      <c r="BS149" s="78"/>
      <c r="BT149" s="78"/>
      <c r="BU149" s="78"/>
      <c r="BV149" s="195"/>
      <c r="BW149" s="78"/>
      <c r="BX149" s="78"/>
      <c r="BY149" s="78"/>
    </row>
    <row r="150" spans="1:77" ht="13.5" customHeight="1" thickBot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195"/>
      <c r="BR150" s="78"/>
      <c r="BS150" s="78"/>
      <c r="BT150" s="78"/>
      <c r="BU150" s="78"/>
      <c r="BV150" s="195"/>
      <c r="BW150" s="78"/>
      <c r="BX150" s="78"/>
      <c r="BY150" s="78"/>
    </row>
    <row r="151" spans="1:77" ht="13.5" customHeight="1" thickBot="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532" t="s">
        <v>23</v>
      </c>
      <c r="AI151" s="491" t="s">
        <v>6</v>
      </c>
      <c r="AJ151" s="493" t="s">
        <v>7</v>
      </c>
      <c r="AK151" s="546" t="s">
        <v>8</v>
      </c>
      <c r="AL151" s="92">
        <v>1</v>
      </c>
      <c r="AM151" s="92">
        <f>AL151+1</f>
        <v>2</v>
      </c>
      <c r="AN151" s="92">
        <f t="shared" ref="AN151:AZ151" si="25">AM151+1</f>
        <v>3</v>
      </c>
      <c r="AO151" s="92">
        <f t="shared" si="25"/>
        <v>4</v>
      </c>
      <c r="AP151" s="92">
        <f t="shared" si="25"/>
        <v>5</v>
      </c>
      <c r="AQ151" s="92">
        <f t="shared" si="25"/>
        <v>6</v>
      </c>
      <c r="AR151" s="92">
        <f t="shared" si="25"/>
        <v>7</v>
      </c>
      <c r="AS151" s="92">
        <f t="shared" si="25"/>
        <v>8</v>
      </c>
      <c r="AT151" s="92">
        <f t="shared" si="25"/>
        <v>9</v>
      </c>
      <c r="AU151" s="92">
        <f t="shared" si="25"/>
        <v>10</v>
      </c>
      <c r="AV151" s="92">
        <f t="shared" si="25"/>
        <v>11</v>
      </c>
      <c r="AW151" s="92">
        <f t="shared" si="25"/>
        <v>12</v>
      </c>
      <c r="AX151" s="92">
        <f t="shared" si="25"/>
        <v>13</v>
      </c>
      <c r="AY151" s="92">
        <f t="shared" si="25"/>
        <v>14</v>
      </c>
      <c r="AZ151" s="92">
        <f t="shared" si="25"/>
        <v>15</v>
      </c>
      <c r="BA151" s="92">
        <v>16</v>
      </c>
      <c r="BB151" s="92">
        <v>17</v>
      </c>
      <c r="BC151" s="92">
        <v>18</v>
      </c>
      <c r="BD151" s="92">
        <v>19</v>
      </c>
      <c r="BE151" s="92">
        <v>20</v>
      </c>
      <c r="BF151" s="552" t="s">
        <v>18</v>
      </c>
      <c r="BG151" s="553"/>
      <c r="BH151" s="515" t="s">
        <v>44</v>
      </c>
      <c r="BI151" s="516"/>
      <c r="BJ151" s="548" t="s">
        <v>5</v>
      </c>
      <c r="BK151" s="92" t="s">
        <v>0</v>
      </c>
      <c r="BL151" s="92" t="s">
        <v>12</v>
      </c>
      <c r="BM151" s="513" t="s">
        <v>13</v>
      </c>
      <c r="BN151" s="489" t="s">
        <v>14</v>
      </c>
      <c r="BO151" s="94"/>
      <c r="BP151" s="78"/>
      <c r="BQ151" s="195"/>
      <c r="BR151" s="485" t="s">
        <v>158</v>
      </c>
      <c r="BS151" s="554" t="s">
        <v>160</v>
      </c>
      <c r="BT151" s="555"/>
      <c r="BU151" s="556"/>
      <c r="BV151" s="195"/>
      <c r="BW151" s="78"/>
      <c r="BX151" s="78"/>
      <c r="BY151" s="78"/>
    </row>
    <row r="152" spans="1:77" ht="27.75" customHeight="1" thickBo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533"/>
      <c r="AI152" s="492"/>
      <c r="AJ152" s="494"/>
      <c r="AK152" s="547"/>
      <c r="AL152" s="317" t="str">
        <f>$AL$15</f>
        <v>B</v>
      </c>
      <c r="AM152" s="317" t="str">
        <f>$AM$15</f>
        <v>D</v>
      </c>
      <c r="AN152" s="317" t="str">
        <f>$AN$15</f>
        <v>B</v>
      </c>
      <c r="AO152" s="317" t="str">
        <f>$AO$15</f>
        <v>C</v>
      </c>
      <c r="AP152" s="317" t="str">
        <f>$AP$15</f>
        <v>B</v>
      </c>
      <c r="AQ152" s="317" t="str">
        <f>$AQ$15</f>
        <v>B</v>
      </c>
      <c r="AR152" s="317" t="str">
        <f>$AR$15</f>
        <v>B</v>
      </c>
      <c r="AS152" s="317" t="str">
        <f>$AS$15</f>
        <v>C</v>
      </c>
      <c r="AT152" s="317" t="str">
        <f>$AT$15</f>
        <v>C</v>
      </c>
      <c r="AU152" s="317">
        <f>$AU$15</f>
        <v>0</v>
      </c>
      <c r="AV152" s="412">
        <f>$AV$15</f>
        <v>0</v>
      </c>
      <c r="AW152" s="412">
        <f>$AW$15</f>
        <v>0</v>
      </c>
      <c r="AX152" s="412">
        <f>$AX$15</f>
        <v>0</v>
      </c>
      <c r="AY152" s="412">
        <f>$AY$15</f>
        <v>0</v>
      </c>
      <c r="AZ152" s="412">
        <f>$AZ$15</f>
        <v>0</v>
      </c>
      <c r="BA152" s="412">
        <f>$BA$15</f>
        <v>0</v>
      </c>
      <c r="BB152" s="412">
        <f>$BB$15</f>
        <v>0</v>
      </c>
      <c r="BC152" s="412">
        <f>$BC$15</f>
        <v>0</v>
      </c>
      <c r="BD152" s="412">
        <f>$BD$15</f>
        <v>0</v>
      </c>
      <c r="BE152" s="412">
        <f>$BE$15</f>
        <v>0</v>
      </c>
      <c r="BF152" s="414">
        <f>$BF$15</f>
        <v>0</v>
      </c>
      <c r="BG152" s="319" t="s">
        <v>22</v>
      </c>
      <c r="BH152" s="415">
        <f>$BH$15</f>
        <v>0</v>
      </c>
      <c r="BI152" s="136" t="s">
        <v>22</v>
      </c>
      <c r="BJ152" s="547"/>
      <c r="BK152" s="96" t="s">
        <v>1</v>
      </c>
      <c r="BL152" s="96" t="s">
        <v>1</v>
      </c>
      <c r="BM152" s="514"/>
      <c r="BN152" s="490"/>
      <c r="BO152" s="94"/>
      <c r="BP152" s="78"/>
      <c r="BQ152" s="195"/>
      <c r="BR152" s="486"/>
      <c r="BS152" s="451" t="s">
        <v>156</v>
      </c>
      <c r="BT152" s="451" t="s">
        <v>157</v>
      </c>
      <c r="BU152" s="451" t="s">
        <v>159</v>
      </c>
      <c r="BV152" s="195"/>
      <c r="BW152" s="78"/>
      <c r="BX152" s="78"/>
      <c r="BY152" s="78"/>
    </row>
    <row r="153" spans="1:77" ht="13.5" customHeight="1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>
        <v>1</v>
      </c>
      <c r="AH153" s="299">
        <v>131</v>
      </c>
      <c r="AI153" s="270" t="s">
        <v>170</v>
      </c>
      <c r="AJ153" s="270"/>
      <c r="AK153" s="99"/>
      <c r="AL153" s="477" t="s">
        <v>185</v>
      </c>
      <c r="AM153" s="477" t="s">
        <v>186</v>
      </c>
      <c r="AN153" s="477" t="s">
        <v>185</v>
      </c>
      <c r="AO153" s="477" t="s">
        <v>187</v>
      </c>
      <c r="AP153" s="477" t="s">
        <v>188</v>
      </c>
      <c r="AQ153" s="477" t="s">
        <v>185</v>
      </c>
      <c r="AR153" s="477" t="s">
        <v>185</v>
      </c>
      <c r="AS153" s="477" t="s">
        <v>186</v>
      </c>
      <c r="AT153" s="416"/>
      <c r="AU153" s="416"/>
      <c r="AV153" s="416"/>
      <c r="AW153" s="416"/>
      <c r="AX153" s="416"/>
      <c r="AY153" s="416"/>
      <c r="AZ153" s="416"/>
      <c r="BA153" s="416"/>
      <c r="BB153" s="416"/>
      <c r="BC153" s="416"/>
      <c r="BD153" s="416"/>
      <c r="BE153" s="416"/>
      <c r="BF153" s="416"/>
      <c r="BG153" s="417"/>
      <c r="BH153" s="416"/>
      <c r="BI153" s="417"/>
      <c r="BJ153" s="99"/>
      <c r="BK153" s="196">
        <f>SUM(COUNTIF(AL153,AL$152),COUNTIF(AM153,AM$152),COUNTIF(AN153,AN$152),COUNTIF(AO153,AO$152),COUNTIF(AP153,AP$152),COUNTIF(AQ153,AQ$152),COUNTIF(AR153,AR$152),COUNTIF(AS153,AS$152),COUNTIF(AT153,AT$152),COUNTIF(AU153,AU$152),COUNTIF(AV153,AV$152),COUNTIF(AW153,AW$152),COUNTIF(AX153,AX$152),COUNTIF(AY153,AY$152),COUNTIF(AZ153,AZ$152),COUNTIF(BA153,BA$152),COUNTIF(BB153,BB$152),COUNTIF(BC153,BC$152),COUNTIF(BD153,BD$152),COUNTIF(BE153,BE$152))</f>
        <v>6</v>
      </c>
      <c r="BL153" s="197">
        <f>SUM(COUNTIF(BF153,BF$152),COUNTIF(BH153,BH$152))</f>
        <v>0</v>
      </c>
      <c r="BM153" s="197">
        <f>SUM(BK153:BL153)-BJ153</f>
        <v>6</v>
      </c>
      <c r="BN153" s="198">
        <f t="shared" ref="BN153:BN202" si="26">BG153+BI153+BR153</f>
        <v>0</v>
      </c>
      <c r="BO153" s="84"/>
      <c r="BP153" s="78"/>
      <c r="BQ153" s="195"/>
      <c r="BR153" s="452">
        <f t="shared" ref="BR153:BR202" si="27">BU153</f>
        <v>0</v>
      </c>
      <c r="BS153" s="452">
        <f>IF(AI153="",0,IF(BF153="",0,IF($BF$152&lt;&gt;BF153,60,0)))</f>
        <v>0</v>
      </c>
      <c r="BT153" s="452">
        <f>IF(AI153="",0,IF(BH153="",0,IF($BH$152&lt;&gt;BH153,60,0)))</f>
        <v>0</v>
      </c>
      <c r="BU153" s="452">
        <f t="shared" ref="BU153:BU202" si="28">BS153+BT153</f>
        <v>0</v>
      </c>
      <c r="BV153" s="195"/>
      <c r="BW153" s="78"/>
      <c r="BX153" s="78"/>
      <c r="BY153" s="78"/>
    </row>
    <row r="154" spans="1:77" ht="13.5" customHeight="1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>
        <f t="shared" ref="AG154:AG191" si="29">AG153+1</f>
        <v>2</v>
      </c>
      <c r="AH154" s="299">
        <v>132</v>
      </c>
      <c r="AI154" s="470" t="s">
        <v>171</v>
      </c>
      <c r="AJ154" s="469"/>
      <c r="AK154" s="141"/>
      <c r="AL154" s="472" t="s">
        <v>185</v>
      </c>
      <c r="AM154" s="472" t="s">
        <v>186</v>
      </c>
      <c r="AN154" s="472" t="s">
        <v>185</v>
      </c>
      <c r="AO154" s="472" t="s">
        <v>186</v>
      </c>
      <c r="AP154" s="472" t="s">
        <v>188</v>
      </c>
      <c r="AQ154" s="472" t="s">
        <v>185</v>
      </c>
      <c r="AR154" s="472" t="s">
        <v>185</v>
      </c>
      <c r="AS154" s="472" t="s">
        <v>187</v>
      </c>
      <c r="AT154" s="418"/>
      <c r="AU154" s="418"/>
      <c r="AV154" s="418"/>
      <c r="AW154" s="418"/>
      <c r="AX154" s="418"/>
      <c r="AY154" s="418"/>
      <c r="AZ154" s="418"/>
      <c r="BA154" s="418"/>
      <c r="BB154" s="418"/>
      <c r="BC154" s="418"/>
      <c r="BD154" s="418"/>
      <c r="BE154" s="418"/>
      <c r="BF154" s="418"/>
      <c r="BG154" s="419"/>
      <c r="BH154" s="418"/>
      <c r="BI154" s="420"/>
      <c r="BJ154" s="105"/>
      <c r="BK154" s="196">
        <f t="shared" ref="BK154:BK202" si="30">SUM(COUNTIF(AL154,AL$152),COUNTIF(AM154,AM$152),COUNTIF(AN154,AN$152),COUNTIF(AO154,AO$152),COUNTIF(AP154,AP$152),COUNTIF(AQ154,AQ$152),COUNTIF(AR154,AR$152),COUNTIF(AS154,AS$152),COUNTIF(AT154,AT$152),COUNTIF(AU154,AU$152),COUNTIF(AV154,AV$152),COUNTIF(AW154,AW$152),COUNTIF(AX154,AX$152),COUNTIF(AY154,AY$152),COUNTIF(AZ154,AZ$152),COUNTIF(BA154,BA$152),COUNTIF(BB154,BB$152),COUNTIF(BC154,BC$152),COUNTIF(BD154,BD$152),COUNTIF(BE154,BE$152))</f>
        <v>6</v>
      </c>
      <c r="BL154" s="197">
        <f t="shared" ref="BL154:BL202" si="31">SUM(COUNTIF(BF154,BF$152),COUNTIF(BH154,BH$152))</f>
        <v>0</v>
      </c>
      <c r="BM154" s="197">
        <f t="shared" ref="BM154:BM202" si="32">SUM(BK154:BL154)-BJ154</f>
        <v>6</v>
      </c>
      <c r="BN154" s="198">
        <f t="shared" si="26"/>
        <v>0</v>
      </c>
      <c r="BO154" s="84"/>
      <c r="BP154" s="78"/>
      <c r="BQ154" s="195"/>
      <c r="BR154" s="453">
        <f t="shared" si="27"/>
        <v>0</v>
      </c>
      <c r="BS154" s="453">
        <f t="shared" ref="BS154:BS202" si="33">IF(AI154="",0,IF(BF154="",0,IF($BF$152&lt;&gt;BF154,60,0)))</f>
        <v>0</v>
      </c>
      <c r="BT154" s="453">
        <f t="shared" ref="BT154:BT202" si="34">IF(AI154="",0,IF(BH154="",0,IF($BH$152&lt;&gt;BH154,60,0)))</f>
        <v>0</v>
      </c>
      <c r="BU154" s="453">
        <f t="shared" si="28"/>
        <v>0</v>
      </c>
      <c r="BV154" s="195"/>
      <c r="BW154" s="78"/>
      <c r="BX154" s="78"/>
      <c r="BY154" s="78"/>
    </row>
    <row r="155" spans="1:77" ht="13.5" customHeight="1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>
        <f t="shared" si="29"/>
        <v>3</v>
      </c>
      <c r="AH155" s="299">
        <v>133</v>
      </c>
      <c r="AI155" s="274" t="s">
        <v>182</v>
      </c>
      <c r="AJ155" s="110" t="s">
        <v>183</v>
      </c>
      <c r="AK155" s="111"/>
      <c r="AL155" s="472" t="s">
        <v>185</v>
      </c>
      <c r="AM155" s="472" t="s">
        <v>186</v>
      </c>
      <c r="AN155" s="472" t="s">
        <v>185</v>
      </c>
      <c r="AO155" s="472" t="s">
        <v>188</v>
      </c>
      <c r="AP155" s="472" t="s">
        <v>185</v>
      </c>
      <c r="AQ155" s="472" t="s">
        <v>187</v>
      </c>
      <c r="AR155" s="472" t="s">
        <v>185</v>
      </c>
      <c r="AS155" s="472" t="s">
        <v>186</v>
      </c>
      <c r="AT155" s="418"/>
      <c r="AU155" s="418"/>
      <c r="AV155" s="418"/>
      <c r="AW155" s="418"/>
      <c r="AX155" s="418"/>
      <c r="AY155" s="418"/>
      <c r="AZ155" s="418"/>
      <c r="BA155" s="418"/>
      <c r="BB155" s="418"/>
      <c r="BC155" s="418"/>
      <c r="BD155" s="418"/>
      <c r="BE155" s="418"/>
      <c r="BF155" s="418"/>
      <c r="BG155" s="418"/>
      <c r="BH155" s="418"/>
      <c r="BI155" s="418"/>
      <c r="BJ155" s="111"/>
      <c r="BK155" s="196">
        <f t="shared" si="30"/>
        <v>5</v>
      </c>
      <c r="BL155" s="197">
        <f t="shared" si="31"/>
        <v>0</v>
      </c>
      <c r="BM155" s="197">
        <f t="shared" si="32"/>
        <v>5</v>
      </c>
      <c r="BN155" s="198">
        <f t="shared" si="26"/>
        <v>0</v>
      </c>
      <c r="BO155" s="84"/>
      <c r="BP155" s="78"/>
      <c r="BQ155" s="195"/>
      <c r="BR155" s="453">
        <f t="shared" si="27"/>
        <v>0</v>
      </c>
      <c r="BS155" s="453">
        <f t="shared" si="33"/>
        <v>0</v>
      </c>
      <c r="BT155" s="453">
        <f t="shared" si="34"/>
        <v>0</v>
      </c>
      <c r="BU155" s="453">
        <f t="shared" si="28"/>
        <v>0</v>
      </c>
      <c r="BV155" s="195"/>
      <c r="BW155" s="78"/>
      <c r="BX155" s="78"/>
      <c r="BY155" s="78"/>
    </row>
    <row r="156" spans="1:77" ht="13.5" customHeight="1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>
        <f t="shared" si="29"/>
        <v>4</v>
      </c>
      <c r="AH156" s="299">
        <v>134</v>
      </c>
      <c r="AI156" s="274" t="s">
        <v>184</v>
      </c>
      <c r="AJ156" s="110"/>
      <c r="AK156" s="111"/>
      <c r="AL156" s="472" t="s">
        <v>185</v>
      </c>
      <c r="AM156" s="472" t="s">
        <v>186</v>
      </c>
      <c r="AN156" s="472" t="s">
        <v>185</v>
      </c>
      <c r="AO156" s="472" t="s">
        <v>187</v>
      </c>
      <c r="AP156" s="472" t="s">
        <v>185</v>
      </c>
      <c r="AQ156" s="472" t="s">
        <v>185</v>
      </c>
      <c r="AR156" s="472" t="s">
        <v>185</v>
      </c>
      <c r="AS156" s="472" t="s">
        <v>187</v>
      </c>
      <c r="AT156" s="418"/>
      <c r="AU156" s="418"/>
      <c r="AV156" s="418"/>
      <c r="AW156" s="418"/>
      <c r="AX156" s="418"/>
      <c r="AY156" s="418"/>
      <c r="AZ156" s="418"/>
      <c r="BA156" s="418"/>
      <c r="BB156" s="418"/>
      <c r="BC156" s="418"/>
      <c r="BD156" s="418"/>
      <c r="BE156" s="418"/>
      <c r="BF156" s="418"/>
      <c r="BG156" s="419"/>
      <c r="BH156" s="418"/>
      <c r="BI156" s="419"/>
      <c r="BJ156" s="111"/>
      <c r="BK156" s="196">
        <f t="shared" si="30"/>
        <v>8</v>
      </c>
      <c r="BL156" s="197">
        <f t="shared" si="31"/>
        <v>0</v>
      </c>
      <c r="BM156" s="197">
        <f t="shared" si="32"/>
        <v>8</v>
      </c>
      <c r="BN156" s="198">
        <f t="shared" si="26"/>
        <v>0</v>
      </c>
      <c r="BO156" s="84"/>
      <c r="BP156" s="78"/>
      <c r="BQ156" s="195"/>
      <c r="BR156" s="453">
        <f t="shared" si="27"/>
        <v>0</v>
      </c>
      <c r="BS156" s="453">
        <f t="shared" si="33"/>
        <v>0</v>
      </c>
      <c r="BT156" s="453">
        <f t="shared" si="34"/>
        <v>0</v>
      </c>
      <c r="BU156" s="453">
        <f t="shared" si="28"/>
        <v>0</v>
      </c>
      <c r="BV156" s="195"/>
      <c r="BW156" s="78"/>
      <c r="BX156" s="78"/>
      <c r="BY156" s="78"/>
    </row>
    <row r="157" spans="1:77" ht="13.5" customHeight="1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>
        <f t="shared" si="29"/>
        <v>5</v>
      </c>
      <c r="AH157" s="299">
        <v>135</v>
      </c>
      <c r="AI157" s="274"/>
      <c r="AJ157" s="110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418"/>
      <c r="AU157" s="418"/>
      <c r="AV157" s="418"/>
      <c r="AW157" s="418"/>
      <c r="AX157" s="418"/>
      <c r="AY157" s="418"/>
      <c r="AZ157" s="418"/>
      <c r="BA157" s="418"/>
      <c r="BB157" s="418"/>
      <c r="BC157" s="418"/>
      <c r="BD157" s="418"/>
      <c r="BE157" s="418"/>
      <c r="BF157" s="418"/>
      <c r="BG157" s="419"/>
      <c r="BH157" s="418"/>
      <c r="BI157" s="419"/>
      <c r="BJ157" s="111"/>
      <c r="BK157" s="196">
        <f t="shared" si="30"/>
        <v>0</v>
      </c>
      <c r="BL157" s="197">
        <f t="shared" si="31"/>
        <v>0</v>
      </c>
      <c r="BM157" s="197">
        <f t="shared" si="32"/>
        <v>0</v>
      </c>
      <c r="BN157" s="198">
        <f t="shared" si="26"/>
        <v>0</v>
      </c>
      <c r="BO157" s="84"/>
      <c r="BP157" s="78"/>
      <c r="BQ157" s="195"/>
      <c r="BR157" s="453">
        <f t="shared" si="27"/>
        <v>0</v>
      </c>
      <c r="BS157" s="453">
        <f t="shared" si="33"/>
        <v>0</v>
      </c>
      <c r="BT157" s="453">
        <f t="shared" si="34"/>
        <v>0</v>
      </c>
      <c r="BU157" s="453">
        <f t="shared" si="28"/>
        <v>0</v>
      </c>
      <c r="BV157" s="195"/>
      <c r="BW157" s="78"/>
      <c r="BX157" s="78"/>
      <c r="BY157" s="78"/>
    </row>
    <row r="158" spans="1:77" ht="13.5" customHeight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>
        <f t="shared" si="29"/>
        <v>6</v>
      </c>
      <c r="AH158" s="299">
        <v>136</v>
      </c>
      <c r="AI158" s="274"/>
      <c r="AJ158" s="110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418"/>
      <c r="AU158" s="418"/>
      <c r="AV158" s="418"/>
      <c r="AW158" s="418"/>
      <c r="AX158" s="418"/>
      <c r="AY158" s="418"/>
      <c r="AZ158" s="418"/>
      <c r="BA158" s="418"/>
      <c r="BB158" s="418"/>
      <c r="BC158" s="418"/>
      <c r="BD158" s="418"/>
      <c r="BE158" s="418"/>
      <c r="BF158" s="418"/>
      <c r="BG158" s="419"/>
      <c r="BH158" s="418"/>
      <c r="BI158" s="419"/>
      <c r="BJ158" s="111"/>
      <c r="BK158" s="196">
        <f t="shared" si="30"/>
        <v>0</v>
      </c>
      <c r="BL158" s="197">
        <f t="shared" si="31"/>
        <v>0</v>
      </c>
      <c r="BM158" s="197">
        <f t="shared" si="32"/>
        <v>0</v>
      </c>
      <c r="BN158" s="198">
        <f t="shared" si="26"/>
        <v>0</v>
      </c>
      <c r="BO158" s="84"/>
      <c r="BP158" s="78"/>
      <c r="BQ158" s="195"/>
      <c r="BR158" s="453">
        <f t="shared" si="27"/>
        <v>0</v>
      </c>
      <c r="BS158" s="453">
        <f t="shared" si="33"/>
        <v>0</v>
      </c>
      <c r="BT158" s="453">
        <f t="shared" si="34"/>
        <v>0</v>
      </c>
      <c r="BU158" s="453">
        <f t="shared" si="28"/>
        <v>0</v>
      </c>
      <c r="BV158" s="195"/>
      <c r="BW158" s="78"/>
      <c r="BX158" s="78"/>
      <c r="BY158" s="78"/>
    </row>
    <row r="159" spans="1:77" ht="13.5" customHeight="1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>
        <f t="shared" si="29"/>
        <v>7</v>
      </c>
      <c r="AH159" s="299">
        <v>137</v>
      </c>
      <c r="AI159" s="274"/>
      <c r="AJ159" s="110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418"/>
      <c r="AU159" s="418"/>
      <c r="AV159" s="418"/>
      <c r="AW159" s="418"/>
      <c r="AX159" s="418"/>
      <c r="AY159" s="418"/>
      <c r="AZ159" s="418"/>
      <c r="BA159" s="418"/>
      <c r="BB159" s="418"/>
      <c r="BC159" s="418"/>
      <c r="BD159" s="418"/>
      <c r="BE159" s="418"/>
      <c r="BF159" s="418"/>
      <c r="BG159" s="419"/>
      <c r="BH159" s="418"/>
      <c r="BI159" s="419"/>
      <c r="BJ159" s="111"/>
      <c r="BK159" s="196">
        <f t="shared" si="30"/>
        <v>0</v>
      </c>
      <c r="BL159" s="197">
        <f t="shared" si="31"/>
        <v>0</v>
      </c>
      <c r="BM159" s="197">
        <f t="shared" si="32"/>
        <v>0</v>
      </c>
      <c r="BN159" s="198">
        <f t="shared" si="26"/>
        <v>0</v>
      </c>
      <c r="BO159" s="84"/>
      <c r="BP159" s="78"/>
      <c r="BQ159" s="195"/>
      <c r="BR159" s="453">
        <f t="shared" si="27"/>
        <v>0</v>
      </c>
      <c r="BS159" s="453">
        <f t="shared" si="33"/>
        <v>0</v>
      </c>
      <c r="BT159" s="453">
        <f t="shared" si="34"/>
        <v>0</v>
      </c>
      <c r="BU159" s="453">
        <f t="shared" si="28"/>
        <v>0</v>
      </c>
      <c r="BV159" s="195"/>
      <c r="BW159" s="78"/>
      <c r="BX159" s="78"/>
      <c r="BY159" s="78"/>
    </row>
    <row r="160" spans="1:77" ht="13.5" customHeight="1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>
        <f t="shared" si="29"/>
        <v>8</v>
      </c>
      <c r="AH160" s="299">
        <v>138</v>
      </c>
      <c r="AI160" s="274"/>
      <c r="AJ160" s="110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418"/>
      <c r="AU160" s="418"/>
      <c r="AV160" s="418"/>
      <c r="AW160" s="418"/>
      <c r="AX160" s="418"/>
      <c r="AY160" s="418"/>
      <c r="AZ160" s="418"/>
      <c r="BA160" s="418"/>
      <c r="BB160" s="418"/>
      <c r="BC160" s="418"/>
      <c r="BD160" s="418"/>
      <c r="BE160" s="418"/>
      <c r="BF160" s="418"/>
      <c r="BG160" s="418"/>
      <c r="BH160" s="418"/>
      <c r="BI160" s="418"/>
      <c r="BJ160" s="111"/>
      <c r="BK160" s="196">
        <f t="shared" si="30"/>
        <v>0</v>
      </c>
      <c r="BL160" s="197">
        <f t="shared" si="31"/>
        <v>0</v>
      </c>
      <c r="BM160" s="197">
        <f t="shared" si="32"/>
        <v>0</v>
      </c>
      <c r="BN160" s="198">
        <f t="shared" si="26"/>
        <v>0</v>
      </c>
      <c r="BO160" s="84"/>
      <c r="BP160" s="78"/>
      <c r="BQ160" s="195"/>
      <c r="BR160" s="453">
        <f t="shared" si="27"/>
        <v>0</v>
      </c>
      <c r="BS160" s="453">
        <f t="shared" si="33"/>
        <v>0</v>
      </c>
      <c r="BT160" s="453">
        <f t="shared" si="34"/>
        <v>0</v>
      </c>
      <c r="BU160" s="453">
        <f t="shared" si="28"/>
        <v>0</v>
      </c>
      <c r="BV160" s="195"/>
      <c r="BW160" s="78"/>
      <c r="BX160" s="78"/>
      <c r="BY160" s="78"/>
    </row>
    <row r="161" spans="1:77" ht="13.5" customHeight="1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>
        <f t="shared" si="29"/>
        <v>9</v>
      </c>
      <c r="AH161" s="299">
        <v>139</v>
      </c>
      <c r="AI161" s="274"/>
      <c r="AJ161" s="110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418"/>
      <c r="AU161" s="418"/>
      <c r="AV161" s="418"/>
      <c r="AW161" s="418"/>
      <c r="AX161" s="418"/>
      <c r="AY161" s="418"/>
      <c r="AZ161" s="418"/>
      <c r="BA161" s="418"/>
      <c r="BB161" s="418"/>
      <c r="BC161" s="418"/>
      <c r="BD161" s="418"/>
      <c r="BE161" s="418"/>
      <c r="BF161" s="418"/>
      <c r="BG161" s="419"/>
      <c r="BH161" s="418"/>
      <c r="BI161" s="419"/>
      <c r="BJ161" s="111"/>
      <c r="BK161" s="196">
        <f t="shared" si="30"/>
        <v>0</v>
      </c>
      <c r="BL161" s="197">
        <f t="shared" si="31"/>
        <v>0</v>
      </c>
      <c r="BM161" s="197">
        <f t="shared" si="32"/>
        <v>0</v>
      </c>
      <c r="BN161" s="198">
        <f t="shared" si="26"/>
        <v>0</v>
      </c>
      <c r="BO161" s="84"/>
      <c r="BP161" s="78"/>
      <c r="BQ161" s="195"/>
      <c r="BR161" s="453">
        <f t="shared" si="27"/>
        <v>0</v>
      </c>
      <c r="BS161" s="453">
        <f t="shared" si="33"/>
        <v>0</v>
      </c>
      <c r="BT161" s="453">
        <f t="shared" si="34"/>
        <v>0</v>
      </c>
      <c r="BU161" s="453">
        <f t="shared" si="28"/>
        <v>0</v>
      </c>
      <c r="BV161" s="195"/>
      <c r="BW161" s="78"/>
      <c r="BX161" s="78"/>
      <c r="BY161" s="78"/>
    </row>
    <row r="162" spans="1:77" ht="13.5" customHeight="1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>
        <f t="shared" si="29"/>
        <v>10</v>
      </c>
      <c r="AH162" s="299">
        <v>140</v>
      </c>
      <c r="AI162" s="274"/>
      <c r="AJ162" s="110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418"/>
      <c r="AU162" s="418"/>
      <c r="AV162" s="418"/>
      <c r="AW162" s="418"/>
      <c r="AX162" s="418"/>
      <c r="AY162" s="418"/>
      <c r="AZ162" s="418"/>
      <c r="BA162" s="418"/>
      <c r="BB162" s="418"/>
      <c r="BC162" s="418"/>
      <c r="BD162" s="418"/>
      <c r="BE162" s="418"/>
      <c r="BF162" s="418"/>
      <c r="BG162" s="418"/>
      <c r="BH162" s="418"/>
      <c r="BI162" s="418"/>
      <c r="BJ162" s="111"/>
      <c r="BK162" s="196">
        <f t="shared" si="30"/>
        <v>0</v>
      </c>
      <c r="BL162" s="197">
        <f t="shared" si="31"/>
        <v>0</v>
      </c>
      <c r="BM162" s="197">
        <f t="shared" si="32"/>
        <v>0</v>
      </c>
      <c r="BN162" s="198">
        <f t="shared" si="26"/>
        <v>0</v>
      </c>
      <c r="BO162" s="84"/>
      <c r="BP162" s="78"/>
      <c r="BQ162" s="195"/>
      <c r="BR162" s="453">
        <f t="shared" si="27"/>
        <v>0</v>
      </c>
      <c r="BS162" s="453">
        <f t="shared" si="33"/>
        <v>0</v>
      </c>
      <c r="BT162" s="453">
        <f t="shared" si="34"/>
        <v>0</v>
      </c>
      <c r="BU162" s="453">
        <f t="shared" si="28"/>
        <v>0</v>
      </c>
      <c r="BV162" s="195"/>
      <c r="BW162" s="78"/>
      <c r="BX162" s="78"/>
      <c r="BY162" s="78"/>
    </row>
    <row r="163" spans="1:77" ht="13.5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>
        <f t="shared" si="29"/>
        <v>11</v>
      </c>
      <c r="AH163" s="299">
        <v>141</v>
      </c>
      <c r="AI163" s="274"/>
      <c r="AJ163" s="110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418"/>
      <c r="AU163" s="418"/>
      <c r="AV163" s="418"/>
      <c r="AW163" s="418"/>
      <c r="AX163" s="418"/>
      <c r="AY163" s="418"/>
      <c r="AZ163" s="418"/>
      <c r="BA163" s="418"/>
      <c r="BB163" s="418"/>
      <c r="BC163" s="418"/>
      <c r="BD163" s="418"/>
      <c r="BE163" s="418"/>
      <c r="BF163" s="418"/>
      <c r="BG163" s="419"/>
      <c r="BH163" s="418"/>
      <c r="BI163" s="419"/>
      <c r="BJ163" s="111"/>
      <c r="BK163" s="196">
        <f t="shared" si="30"/>
        <v>0</v>
      </c>
      <c r="BL163" s="197">
        <f t="shared" si="31"/>
        <v>0</v>
      </c>
      <c r="BM163" s="197">
        <f t="shared" si="32"/>
        <v>0</v>
      </c>
      <c r="BN163" s="198">
        <f t="shared" si="26"/>
        <v>0</v>
      </c>
      <c r="BO163" s="84"/>
      <c r="BP163" s="78"/>
      <c r="BQ163" s="195"/>
      <c r="BR163" s="453">
        <f t="shared" si="27"/>
        <v>0</v>
      </c>
      <c r="BS163" s="453">
        <f t="shared" si="33"/>
        <v>0</v>
      </c>
      <c r="BT163" s="453">
        <f t="shared" si="34"/>
        <v>0</v>
      </c>
      <c r="BU163" s="453">
        <f t="shared" si="28"/>
        <v>0</v>
      </c>
      <c r="BV163" s="195"/>
      <c r="BW163" s="78"/>
      <c r="BX163" s="78"/>
      <c r="BY163" s="78"/>
    </row>
    <row r="164" spans="1:77" ht="13.5" customHeigh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>
        <f t="shared" si="29"/>
        <v>12</v>
      </c>
      <c r="AH164" s="299">
        <v>142</v>
      </c>
      <c r="AI164" s="274"/>
      <c r="AJ164" s="110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418"/>
      <c r="AU164" s="418"/>
      <c r="AV164" s="418"/>
      <c r="AW164" s="418"/>
      <c r="AX164" s="418"/>
      <c r="AY164" s="418"/>
      <c r="AZ164" s="418"/>
      <c r="BA164" s="418"/>
      <c r="BB164" s="418"/>
      <c r="BC164" s="418"/>
      <c r="BD164" s="418"/>
      <c r="BE164" s="418"/>
      <c r="BF164" s="418"/>
      <c r="BG164" s="418"/>
      <c r="BH164" s="418"/>
      <c r="BI164" s="418"/>
      <c r="BJ164" s="111"/>
      <c r="BK164" s="196">
        <f t="shared" si="30"/>
        <v>0</v>
      </c>
      <c r="BL164" s="197">
        <f t="shared" si="31"/>
        <v>0</v>
      </c>
      <c r="BM164" s="197">
        <f t="shared" si="32"/>
        <v>0</v>
      </c>
      <c r="BN164" s="198">
        <f t="shared" si="26"/>
        <v>0</v>
      </c>
      <c r="BO164" s="84"/>
      <c r="BP164" s="78"/>
      <c r="BQ164" s="195"/>
      <c r="BR164" s="453">
        <f t="shared" si="27"/>
        <v>0</v>
      </c>
      <c r="BS164" s="453">
        <f t="shared" si="33"/>
        <v>0</v>
      </c>
      <c r="BT164" s="453">
        <f t="shared" si="34"/>
        <v>0</v>
      </c>
      <c r="BU164" s="453">
        <f t="shared" si="28"/>
        <v>0</v>
      </c>
      <c r="BV164" s="195"/>
      <c r="BW164" s="78"/>
      <c r="BX164" s="78"/>
      <c r="BY164" s="78"/>
    </row>
    <row r="165" spans="1:77" ht="13.5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>
        <f t="shared" si="29"/>
        <v>13</v>
      </c>
      <c r="AH165" s="299">
        <v>143</v>
      </c>
      <c r="AI165" s="274"/>
      <c r="AJ165" s="110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418"/>
      <c r="AU165" s="418"/>
      <c r="AV165" s="418"/>
      <c r="AW165" s="418"/>
      <c r="AX165" s="418"/>
      <c r="AY165" s="418"/>
      <c r="AZ165" s="418"/>
      <c r="BA165" s="418"/>
      <c r="BB165" s="418"/>
      <c r="BC165" s="418"/>
      <c r="BD165" s="418"/>
      <c r="BE165" s="418"/>
      <c r="BF165" s="418"/>
      <c r="BG165" s="418"/>
      <c r="BH165" s="418"/>
      <c r="BI165" s="418"/>
      <c r="BJ165" s="111"/>
      <c r="BK165" s="196">
        <f t="shared" si="30"/>
        <v>0</v>
      </c>
      <c r="BL165" s="197">
        <f t="shared" si="31"/>
        <v>0</v>
      </c>
      <c r="BM165" s="197">
        <f t="shared" si="32"/>
        <v>0</v>
      </c>
      <c r="BN165" s="198">
        <f t="shared" si="26"/>
        <v>0</v>
      </c>
      <c r="BO165" s="84"/>
      <c r="BP165" s="78"/>
      <c r="BQ165" s="195"/>
      <c r="BR165" s="453">
        <f t="shared" si="27"/>
        <v>0</v>
      </c>
      <c r="BS165" s="453">
        <f t="shared" si="33"/>
        <v>0</v>
      </c>
      <c r="BT165" s="453">
        <f t="shared" si="34"/>
        <v>0</v>
      </c>
      <c r="BU165" s="453">
        <f t="shared" si="28"/>
        <v>0</v>
      </c>
      <c r="BV165" s="195"/>
      <c r="BW165" s="78"/>
      <c r="BX165" s="78"/>
      <c r="BY165" s="78"/>
    </row>
    <row r="166" spans="1:77" ht="13.5" customHeight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>
        <f t="shared" si="29"/>
        <v>14</v>
      </c>
      <c r="AH166" s="299">
        <v>144</v>
      </c>
      <c r="AI166" s="274"/>
      <c r="AJ166" s="110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418"/>
      <c r="AU166" s="418"/>
      <c r="AV166" s="418"/>
      <c r="AW166" s="418"/>
      <c r="AX166" s="418"/>
      <c r="AY166" s="418"/>
      <c r="AZ166" s="418"/>
      <c r="BA166" s="418"/>
      <c r="BB166" s="418"/>
      <c r="BC166" s="418"/>
      <c r="BD166" s="418"/>
      <c r="BE166" s="418"/>
      <c r="BF166" s="418"/>
      <c r="BG166" s="418"/>
      <c r="BH166" s="418"/>
      <c r="BI166" s="418"/>
      <c r="BJ166" s="111"/>
      <c r="BK166" s="196">
        <f t="shared" si="30"/>
        <v>0</v>
      </c>
      <c r="BL166" s="197">
        <f t="shared" si="31"/>
        <v>0</v>
      </c>
      <c r="BM166" s="197">
        <f t="shared" si="32"/>
        <v>0</v>
      </c>
      <c r="BN166" s="198">
        <f t="shared" si="26"/>
        <v>0</v>
      </c>
      <c r="BO166" s="84"/>
      <c r="BP166" s="78"/>
      <c r="BQ166" s="195"/>
      <c r="BR166" s="453">
        <f t="shared" si="27"/>
        <v>0</v>
      </c>
      <c r="BS166" s="453">
        <f t="shared" si="33"/>
        <v>0</v>
      </c>
      <c r="BT166" s="453">
        <f t="shared" si="34"/>
        <v>0</v>
      </c>
      <c r="BU166" s="453">
        <f t="shared" si="28"/>
        <v>0</v>
      </c>
      <c r="BV166" s="195"/>
      <c r="BW166" s="78"/>
      <c r="BX166" s="78"/>
      <c r="BY166" s="78"/>
    </row>
    <row r="167" spans="1:77" ht="13.5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>
        <f t="shared" si="29"/>
        <v>15</v>
      </c>
      <c r="AH167" s="299">
        <v>145</v>
      </c>
      <c r="AI167" s="274"/>
      <c r="AJ167" s="110"/>
      <c r="AK167" s="118"/>
      <c r="AL167" s="111"/>
      <c r="AM167" s="111"/>
      <c r="AN167" s="111"/>
      <c r="AO167" s="111"/>
      <c r="AP167" s="111"/>
      <c r="AQ167" s="111"/>
      <c r="AR167" s="111"/>
      <c r="AS167" s="111"/>
      <c r="AT167" s="418"/>
      <c r="AU167" s="418"/>
      <c r="AV167" s="418"/>
      <c r="AW167" s="418"/>
      <c r="AX167" s="418"/>
      <c r="AY167" s="418"/>
      <c r="AZ167" s="418"/>
      <c r="BA167" s="418"/>
      <c r="BB167" s="418"/>
      <c r="BC167" s="418"/>
      <c r="BD167" s="418"/>
      <c r="BE167" s="418"/>
      <c r="BF167" s="418"/>
      <c r="BG167" s="418"/>
      <c r="BH167" s="418"/>
      <c r="BI167" s="418"/>
      <c r="BJ167" s="111"/>
      <c r="BK167" s="196">
        <f t="shared" si="30"/>
        <v>0</v>
      </c>
      <c r="BL167" s="197">
        <f t="shared" si="31"/>
        <v>0</v>
      </c>
      <c r="BM167" s="197">
        <f t="shared" si="32"/>
        <v>0</v>
      </c>
      <c r="BN167" s="198">
        <f t="shared" si="26"/>
        <v>0</v>
      </c>
      <c r="BO167" s="84"/>
      <c r="BP167" s="78"/>
      <c r="BQ167" s="195"/>
      <c r="BR167" s="453">
        <f t="shared" si="27"/>
        <v>0</v>
      </c>
      <c r="BS167" s="453">
        <f t="shared" si="33"/>
        <v>0</v>
      </c>
      <c r="BT167" s="453">
        <f t="shared" si="34"/>
        <v>0</v>
      </c>
      <c r="BU167" s="453">
        <f t="shared" si="28"/>
        <v>0</v>
      </c>
      <c r="BV167" s="195"/>
      <c r="BW167" s="78"/>
      <c r="BX167" s="78"/>
      <c r="BY167" s="78"/>
    </row>
    <row r="168" spans="1:77" ht="13.5" customHeight="1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>
        <f t="shared" si="29"/>
        <v>16</v>
      </c>
      <c r="AH168" s="299">
        <v>146</v>
      </c>
      <c r="AI168" s="274"/>
      <c r="AJ168" s="110"/>
      <c r="AK168" s="118"/>
      <c r="AL168" s="111"/>
      <c r="AM168" s="111"/>
      <c r="AN168" s="111"/>
      <c r="AO168" s="111"/>
      <c r="AP168" s="111"/>
      <c r="AQ168" s="111"/>
      <c r="AR168" s="111"/>
      <c r="AS168" s="111"/>
      <c r="AT168" s="418"/>
      <c r="AU168" s="418"/>
      <c r="AV168" s="418"/>
      <c r="AW168" s="418"/>
      <c r="AX168" s="418"/>
      <c r="AY168" s="418"/>
      <c r="AZ168" s="418"/>
      <c r="BA168" s="418"/>
      <c r="BB168" s="418"/>
      <c r="BC168" s="418"/>
      <c r="BD168" s="418"/>
      <c r="BE168" s="418"/>
      <c r="BF168" s="418"/>
      <c r="BG168" s="418"/>
      <c r="BH168" s="418"/>
      <c r="BI168" s="418"/>
      <c r="BJ168" s="111"/>
      <c r="BK168" s="196">
        <f t="shared" si="30"/>
        <v>0</v>
      </c>
      <c r="BL168" s="197">
        <f t="shared" si="31"/>
        <v>0</v>
      </c>
      <c r="BM168" s="197">
        <f t="shared" si="32"/>
        <v>0</v>
      </c>
      <c r="BN168" s="198">
        <f t="shared" si="26"/>
        <v>0</v>
      </c>
      <c r="BO168" s="84"/>
      <c r="BP168" s="78"/>
      <c r="BQ168" s="195"/>
      <c r="BR168" s="453">
        <f t="shared" si="27"/>
        <v>0</v>
      </c>
      <c r="BS168" s="453">
        <f t="shared" si="33"/>
        <v>0</v>
      </c>
      <c r="BT168" s="453">
        <f t="shared" si="34"/>
        <v>0</v>
      </c>
      <c r="BU168" s="453">
        <f t="shared" si="28"/>
        <v>0</v>
      </c>
      <c r="BV168" s="195"/>
      <c r="BW168" s="78"/>
      <c r="BX168" s="78"/>
      <c r="BY168" s="78"/>
    </row>
    <row r="169" spans="1:77" ht="13.5" customHeight="1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>
        <f t="shared" si="29"/>
        <v>17</v>
      </c>
      <c r="AH169" s="299">
        <v>147</v>
      </c>
      <c r="AI169" s="274"/>
      <c r="AJ169" s="110"/>
      <c r="AK169" s="118"/>
      <c r="AL169" s="111"/>
      <c r="AM169" s="111"/>
      <c r="AN169" s="111"/>
      <c r="AO169" s="111"/>
      <c r="AP169" s="111"/>
      <c r="AQ169" s="111"/>
      <c r="AR169" s="111"/>
      <c r="AS169" s="111"/>
      <c r="AT169" s="418"/>
      <c r="AU169" s="418"/>
      <c r="AV169" s="418"/>
      <c r="AW169" s="418"/>
      <c r="AX169" s="418"/>
      <c r="AY169" s="418"/>
      <c r="AZ169" s="418"/>
      <c r="BA169" s="418"/>
      <c r="BB169" s="418"/>
      <c r="BC169" s="418"/>
      <c r="BD169" s="418"/>
      <c r="BE169" s="418"/>
      <c r="BF169" s="418"/>
      <c r="BG169" s="418"/>
      <c r="BH169" s="418"/>
      <c r="BI169" s="418"/>
      <c r="BJ169" s="111"/>
      <c r="BK169" s="196">
        <f t="shared" si="30"/>
        <v>0</v>
      </c>
      <c r="BL169" s="197">
        <f t="shared" si="31"/>
        <v>0</v>
      </c>
      <c r="BM169" s="197">
        <f t="shared" si="32"/>
        <v>0</v>
      </c>
      <c r="BN169" s="198">
        <f t="shared" si="26"/>
        <v>0</v>
      </c>
      <c r="BO169" s="84"/>
      <c r="BP169" s="78"/>
      <c r="BQ169" s="195"/>
      <c r="BR169" s="453">
        <f t="shared" si="27"/>
        <v>0</v>
      </c>
      <c r="BS169" s="453">
        <f t="shared" si="33"/>
        <v>0</v>
      </c>
      <c r="BT169" s="453">
        <f t="shared" si="34"/>
        <v>0</v>
      </c>
      <c r="BU169" s="453">
        <f t="shared" si="28"/>
        <v>0</v>
      </c>
      <c r="BV169" s="195"/>
      <c r="BW169" s="78"/>
      <c r="BX169" s="78"/>
      <c r="BY169" s="78"/>
    </row>
    <row r="170" spans="1:77" ht="13.5" customHeigh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>
        <f t="shared" si="29"/>
        <v>18</v>
      </c>
      <c r="AH170" s="299">
        <v>148</v>
      </c>
      <c r="AI170" s="274"/>
      <c r="AJ170" s="110"/>
      <c r="AK170" s="118"/>
      <c r="AL170" s="111"/>
      <c r="AM170" s="111"/>
      <c r="AN170" s="111"/>
      <c r="AO170" s="111"/>
      <c r="AP170" s="111"/>
      <c r="AQ170" s="111"/>
      <c r="AR170" s="111"/>
      <c r="AS170" s="111"/>
      <c r="AT170" s="418"/>
      <c r="AU170" s="418"/>
      <c r="AV170" s="418"/>
      <c r="AW170" s="418"/>
      <c r="AX170" s="418"/>
      <c r="AY170" s="418"/>
      <c r="AZ170" s="418"/>
      <c r="BA170" s="418"/>
      <c r="BB170" s="418"/>
      <c r="BC170" s="418"/>
      <c r="BD170" s="418"/>
      <c r="BE170" s="418"/>
      <c r="BF170" s="418"/>
      <c r="BG170" s="418"/>
      <c r="BH170" s="418"/>
      <c r="BI170" s="418"/>
      <c r="BJ170" s="111"/>
      <c r="BK170" s="196">
        <f t="shared" si="30"/>
        <v>0</v>
      </c>
      <c r="BL170" s="197">
        <f t="shared" si="31"/>
        <v>0</v>
      </c>
      <c r="BM170" s="197">
        <f t="shared" si="32"/>
        <v>0</v>
      </c>
      <c r="BN170" s="198">
        <f t="shared" si="26"/>
        <v>0</v>
      </c>
      <c r="BO170" s="84"/>
      <c r="BP170" s="78"/>
      <c r="BQ170" s="195"/>
      <c r="BR170" s="453">
        <f t="shared" si="27"/>
        <v>0</v>
      </c>
      <c r="BS170" s="453">
        <f t="shared" si="33"/>
        <v>0</v>
      </c>
      <c r="BT170" s="453">
        <f t="shared" si="34"/>
        <v>0</v>
      </c>
      <c r="BU170" s="453">
        <f t="shared" si="28"/>
        <v>0</v>
      </c>
      <c r="BV170" s="195"/>
      <c r="BW170" s="78"/>
      <c r="BX170" s="78"/>
      <c r="BY170" s="78"/>
    </row>
    <row r="171" spans="1:77" ht="13.5" customHeigh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>
        <f t="shared" si="29"/>
        <v>19</v>
      </c>
      <c r="AH171" s="299">
        <v>149</v>
      </c>
      <c r="AI171" s="274"/>
      <c r="AJ171" s="110"/>
      <c r="AK171" s="118"/>
      <c r="AL171" s="111"/>
      <c r="AM171" s="111"/>
      <c r="AN171" s="111"/>
      <c r="AO171" s="111"/>
      <c r="AP171" s="111"/>
      <c r="AQ171" s="111"/>
      <c r="AR171" s="111"/>
      <c r="AS171" s="111"/>
      <c r="AT171" s="418"/>
      <c r="AU171" s="418"/>
      <c r="AV171" s="418"/>
      <c r="AW171" s="418"/>
      <c r="AX171" s="418"/>
      <c r="AY171" s="418"/>
      <c r="AZ171" s="418"/>
      <c r="BA171" s="418"/>
      <c r="BB171" s="418"/>
      <c r="BC171" s="418"/>
      <c r="BD171" s="418"/>
      <c r="BE171" s="418"/>
      <c r="BF171" s="418"/>
      <c r="BG171" s="418"/>
      <c r="BH171" s="418"/>
      <c r="BI171" s="418"/>
      <c r="BJ171" s="111"/>
      <c r="BK171" s="196">
        <f t="shared" si="30"/>
        <v>0</v>
      </c>
      <c r="BL171" s="197">
        <f t="shared" si="31"/>
        <v>0</v>
      </c>
      <c r="BM171" s="197">
        <f t="shared" si="32"/>
        <v>0</v>
      </c>
      <c r="BN171" s="198">
        <f t="shared" si="26"/>
        <v>0</v>
      </c>
      <c r="BO171" s="84"/>
      <c r="BP171" s="78"/>
      <c r="BQ171" s="195"/>
      <c r="BR171" s="453">
        <f t="shared" si="27"/>
        <v>0</v>
      </c>
      <c r="BS171" s="453">
        <f t="shared" si="33"/>
        <v>0</v>
      </c>
      <c r="BT171" s="453">
        <f t="shared" si="34"/>
        <v>0</v>
      </c>
      <c r="BU171" s="453">
        <f t="shared" si="28"/>
        <v>0</v>
      </c>
      <c r="BV171" s="195"/>
      <c r="BW171" s="78"/>
      <c r="BX171" s="78"/>
      <c r="BY171" s="78"/>
    </row>
    <row r="172" spans="1:77" ht="13.5" customHeight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>
        <f t="shared" si="29"/>
        <v>20</v>
      </c>
      <c r="AH172" s="299">
        <v>150</v>
      </c>
      <c r="AI172" s="274"/>
      <c r="AJ172" s="110"/>
      <c r="AK172" s="118"/>
      <c r="AL172" s="111"/>
      <c r="AM172" s="111"/>
      <c r="AN172" s="111"/>
      <c r="AO172" s="111"/>
      <c r="AP172" s="111"/>
      <c r="AQ172" s="111"/>
      <c r="AR172" s="111"/>
      <c r="AS172" s="111"/>
      <c r="AT172" s="418"/>
      <c r="AU172" s="418"/>
      <c r="AV172" s="418"/>
      <c r="AW172" s="418"/>
      <c r="AX172" s="418"/>
      <c r="AY172" s="418"/>
      <c r="AZ172" s="418"/>
      <c r="BA172" s="418"/>
      <c r="BB172" s="418"/>
      <c r="BC172" s="418"/>
      <c r="BD172" s="418"/>
      <c r="BE172" s="418"/>
      <c r="BF172" s="418"/>
      <c r="BG172" s="418"/>
      <c r="BH172" s="418"/>
      <c r="BI172" s="418"/>
      <c r="BJ172" s="111"/>
      <c r="BK172" s="196">
        <f t="shared" si="30"/>
        <v>0</v>
      </c>
      <c r="BL172" s="197">
        <f t="shared" si="31"/>
        <v>0</v>
      </c>
      <c r="BM172" s="197">
        <f t="shared" si="32"/>
        <v>0</v>
      </c>
      <c r="BN172" s="198">
        <f t="shared" si="26"/>
        <v>0</v>
      </c>
      <c r="BO172" s="84"/>
      <c r="BP172" s="78"/>
      <c r="BQ172" s="195"/>
      <c r="BR172" s="453">
        <f t="shared" si="27"/>
        <v>0</v>
      </c>
      <c r="BS172" s="453">
        <f t="shared" si="33"/>
        <v>0</v>
      </c>
      <c r="BT172" s="453">
        <f t="shared" si="34"/>
        <v>0</v>
      </c>
      <c r="BU172" s="453">
        <f t="shared" si="28"/>
        <v>0</v>
      </c>
      <c r="BV172" s="195"/>
      <c r="BW172" s="78"/>
      <c r="BX172" s="78"/>
      <c r="BY172" s="78"/>
    </row>
    <row r="173" spans="1:77" ht="13.5" customHeight="1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>
        <f t="shared" si="29"/>
        <v>21</v>
      </c>
      <c r="AH173" s="299">
        <v>151</v>
      </c>
      <c r="AI173" s="274"/>
      <c r="AJ173" s="110"/>
      <c r="AK173" s="118"/>
      <c r="AL173" s="111"/>
      <c r="AM173" s="111"/>
      <c r="AN173" s="111"/>
      <c r="AO173" s="111"/>
      <c r="AP173" s="111"/>
      <c r="AQ173" s="111"/>
      <c r="AR173" s="111"/>
      <c r="AS173" s="111"/>
      <c r="AT173" s="418"/>
      <c r="AU173" s="418"/>
      <c r="AV173" s="418"/>
      <c r="AW173" s="418"/>
      <c r="AX173" s="418"/>
      <c r="AY173" s="418"/>
      <c r="AZ173" s="418"/>
      <c r="BA173" s="418"/>
      <c r="BB173" s="418"/>
      <c r="BC173" s="418"/>
      <c r="BD173" s="418"/>
      <c r="BE173" s="418"/>
      <c r="BF173" s="418"/>
      <c r="BG173" s="418"/>
      <c r="BH173" s="418"/>
      <c r="BI173" s="418"/>
      <c r="BJ173" s="111"/>
      <c r="BK173" s="196">
        <f t="shared" si="30"/>
        <v>0</v>
      </c>
      <c r="BL173" s="197">
        <f t="shared" si="31"/>
        <v>0</v>
      </c>
      <c r="BM173" s="197">
        <f t="shared" si="32"/>
        <v>0</v>
      </c>
      <c r="BN173" s="198">
        <f t="shared" si="26"/>
        <v>0</v>
      </c>
      <c r="BO173" s="84"/>
      <c r="BP173" s="78"/>
      <c r="BQ173" s="195"/>
      <c r="BR173" s="453">
        <f t="shared" si="27"/>
        <v>0</v>
      </c>
      <c r="BS173" s="453">
        <f t="shared" si="33"/>
        <v>0</v>
      </c>
      <c r="BT173" s="453">
        <f t="shared" si="34"/>
        <v>0</v>
      </c>
      <c r="BU173" s="453">
        <f t="shared" si="28"/>
        <v>0</v>
      </c>
      <c r="BV173" s="195"/>
      <c r="BW173" s="78"/>
      <c r="BX173" s="78"/>
      <c r="BY173" s="78"/>
    </row>
    <row r="174" spans="1:77" ht="13.5" customHeight="1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>
        <f t="shared" si="29"/>
        <v>22</v>
      </c>
      <c r="AH174" s="299">
        <v>152</v>
      </c>
      <c r="AI174" s="274"/>
      <c r="AJ174" s="110"/>
      <c r="AK174" s="118"/>
      <c r="AL174" s="111"/>
      <c r="AM174" s="111"/>
      <c r="AN174" s="111"/>
      <c r="AO174" s="111"/>
      <c r="AP174" s="111"/>
      <c r="AQ174" s="111"/>
      <c r="AR174" s="111"/>
      <c r="AS174" s="111"/>
      <c r="AT174" s="418"/>
      <c r="AU174" s="418"/>
      <c r="AV174" s="418"/>
      <c r="AW174" s="418"/>
      <c r="AX174" s="418"/>
      <c r="AY174" s="418"/>
      <c r="AZ174" s="418"/>
      <c r="BA174" s="418"/>
      <c r="BB174" s="418"/>
      <c r="BC174" s="418"/>
      <c r="BD174" s="418"/>
      <c r="BE174" s="418"/>
      <c r="BF174" s="418"/>
      <c r="BG174" s="418"/>
      <c r="BH174" s="418"/>
      <c r="BI174" s="418"/>
      <c r="BJ174" s="111"/>
      <c r="BK174" s="196">
        <f t="shared" si="30"/>
        <v>0</v>
      </c>
      <c r="BL174" s="197">
        <f t="shared" si="31"/>
        <v>0</v>
      </c>
      <c r="BM174" s="197">
        <f t="shared" si="32"/>
        <v>0</v>
      </c>
      <c r="BN174" s="198">
        <f t="shared" si="26"/>
        <v>0</v>
      </c>
      <c r="BO174" s="84"/>
      <c r="BP174" s="78"/>
      <c r="BQ174" s="195"/>
      <c r="BR174" s="453">
        <f t="shared" si="27"/>
        <v>0</v>
      </c>
      <c r="BS174" s="453">
        <f t="shared" si="33"/>
        <v>0</v>
      </c>
      <c r="BT174" s="453">
        <f t="shared" si="34"/>
        <v>0</v>
      </c>
      <c r="BU174" s="453">
        <f t="shared" si="28"/>
        <v>0</v>
      </c>
      <c r="BV174" s="195"/>
      <c r="BW174" s="78"/>
      <c r="BX174" s="78"/>
      <c r="BY174" s="78"/>
    </row>
    <row r="175" spans="1:77" ht="13.5" customHeight="1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>
        <f t="shared" si="29"/>
        <v>23</v>
      </c>
      <c r="AH175" s="299">
        <v>153</v>
      </c>
      <c r="AI175" s="274"/>
      <c r="AJ175" s="110"/>
      <c r="AK175" s="118"/>
      <c r="AL175" s="111"/>
      <c r="AM175" s="111"/>
      <c r="AN175" s="111"/>
      <c r="AO175" s="111"/>
      <c r="AP175" s="111"/>
      <c r="AQ175" s="111"/>
      <c r="AR175" s="111"/>
      <c r="AS175" s="111"/>
      <c r="AT175" s="418"/>
      <c r="AU175" s="418"/>
      <c r="AV175" s="418"/>
      <c r="AW175" s="418"/>
      <c r="AX175" s="418"/>
      <c r="AY175" s="418"/>
      <c r="AZ175" s="418"/>
      <c r="BA175" s="418"/>
      <c r="BB175" s="418"/>
      <c r="BC175" s="418"/>
      <c r="BD175" s="418"/>
      <c r="BE175" s="418"/>
      <c r="BF175" s="418"/>
      <c r="BG175" s="418"/>
      <c r="BH175" s="418"/>
      <c r="BI175" s="418"/>
      <c r="BJ175" s="111"/>
      <c r="BK175" s="196">
        <f t="shared" si="30"/>
        <v>0</v>
      </c>
      <c r="BL175" s="197">
        <f t="shared" si="31"/>
        <v>0</v>
      </c>
      <c r="BM175" s="197">
        <f t="shared" si="32"/>
        <v>0</v>
      </c>
      <c r="BN175" s="198">
        <f t="shared" si="26"/>
        <v>0</v>
      </c>
      <c r="BO175" s="84"/>
      <c r="BP175" s="78"/>
      <c r="BQ175" s="195"/>
      <c r="BR175" s="453">
        <f t="shared" si="27"/>
        <v>0</v>
      </c>
      <c r="BS175" s="453">
        <f t="shared" si="33"/>
        <v>0</v>
      </c>
      <c r="BT175" s="453">
        <f t="shared" si="34"/>
        <v>0</v>
      </c>
      <c r="BU175" s="453">
        <f t="shared" si="28"/>
        <v>0</v>
      </c>
      <c r="BV175" s="195"/>
      <c r="BW175" s="78"/>
      <c r="BX175" s="78"/>
      <c r="BY175" s="78"/>
    </row>
    <row r="176" spans="1:77" ht="13.5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>
        <f t="shared" si="29"/>
        <v>24</v>
      </c>
      <c r="AH176" s="299">
        <v>154</v>
      </c>
      <c r="AI176" s="274"/>
      <c r="AJ176" s="110"/>
      <c r="AK176" s="118"/>
      <c r="AL176" s="111"/>
      <c r="AM176" s="111"/>
      <c r="AN176" s="111"/>
      <c r="AO176" s="111"/>
      <c r="AP176" s="111"/>
      <c r="AQ176" s="111"/>
      <c r="AR176" s="111"/>
      <c r="AS176" s="111"/>
      <c r="AT176" s="418"/>
      <c r="AU176" s="418"/>
      <c r="AV176" s="418"/>
      <c r="AW176" s="418"/>
      <c r="AX176" s="418"/>
      <c r="AY176" s="418"/>
      <c r="AZ176" s="418"/>
      <c r="BA176" s="418"/>
      <c r="BB176" s="418"/>
      <c r="BC176" s="418"/>
      <c r="BD176" s="418"/>
      <c r="BE176" s="418"/>
      <c r="BF176" s="418"/>
      <c r="BG176" s="418"/>
      <c r="BH176" s="418"/>
      <c r="BI176" s="418"/>
      <c r="BJ176" s="111"/>
      <c r="BK176" s="196">
        <f t="shared" si="30"/>
        <v>0</v>
      </c>
      <c r="BL176" s="197">
        <f t="shared" si="31"/>
        <v>0</v>
      </c>
      <c r="BM176" s="197">
        <f t="shared" si="32"/>
        <v>0</v>
      </c>
      <c r="BN176" s="198">
        <f t="shared" si="26"/>
        <v>0</v>
      </c>
      <c r="BO176" s="84"/>
      <c r="BP176" s="78"/>
      <c r="BQ176" s="195"/>
      <c r="BR176" s="453">
        <f t="shared" si="27"/>
        <v>0</v>
      </c>
      <c r="BS176" s="453">
        <f t="shared" si="33"/>
        <v>0</v>
      </c>
      <c r="BT176" s="453">
        <f t="shared" si="34"/>
        <v>0</v>
      </c>
      <c r="BU176" s="453">
        <f t="shared" si="28"/>
        <v>0</v>
      </c>
      <c r="BV176" s="195"/>
      <c r="BW176" s="78"/>
      <c r="BX176" s="78"/>
      <c r="BY176" s="78"/>
    </row>
    <row r="177" spans="1:77" ht="13.5" customHeight="1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>
        <f t="shared" si="29"/>
        <v>25</v>
      </c>
      <c r="AH177" s="299">
        <v>155</v>
      </c>
      <c r="AI177" s="274"/>
      <c r="AJ177" s="110"/>
      <c r="AK177" s="118"/>
      <c r="AL177" s="111"/>
      <c r="AM177" s="111"/>
      <c r="AN177" s="111"/>
      <c r="AO177" s="111"/>
      <c r="AP177" s="111"/>
      <c r="AQ177" s="111"/>
      <c r="AR177" s="111"/>
      <c r="AS177" s="111"/>
      <c r="AT177" s="418"/>
      <c r="AU177" s="418"/>
      <c r="AV177" s="418"/>
      <c r="AW177" s="418"/>
      <c r="AX177" s="418"/>
      <c r="AY177" s="418"/>
      <c r="AZ177" s="418"/>
      <c r="BA177" s="418"/>
      <c r="BB177" s="418"/>
      <c r="BC177" s="418"/>
      <c r="BD177" s="418"/>
      <c r="BE177" s="418"/>
      <c r="BF177" s="418"/>
      <c r="BG177" s="418"/>
      <c r="BH177" s="418"/>
      <c r="BI177" s="418"/>
      <c r="BJ177" s="111"/>
      <c r="BK177" s="196">
        <f t="shared" si="30"/>
        <v>0</v>
      </c>
      <c r="BL177" s="197">
        <f t="shared" si="31"/>
        <v>0</v>
      </c>
      <c r="BM177" s="197">
        <f t="shared" si="32"/>
        <v>0</v>
      </c>
      <c r="BN177" s="198">
        <f t="shared" si="26"/>
        <v>0</v>
      </c>
      <c r="BO177" s="84"/>
      <c r="BP177" s="78"/>
      <c r="BQ177" s="195"/>
      <c r="BR177" s="453">
        <f t="shared" si="27"/>
        <v>0</v>
      </c>
      <c r="BS177" s="453">
        <f t="shared" si="33"/>
        <v>0</v>
      </c>
      <c r="BT177" s="453">
        <f t="shared" si="34"/>
        <v>0</v>
      </c>
      <c r="BU177" s="453">
        <f t="shared" si="28"/>
        <v>0</v>
      </c>
      <c r="BV177" s="195"/>
      <c r="BW177" s="78"/>
      <c r="BX177" s="78"/>
      <c r="BY177" s="78"/>
    </row>
    <row r="178" spans="1:77" ht="13.5" customHeight="1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>
        <f t="shared" si="29"/>
        <v>26</v>
      </c>
      <c r="AH178" s="299">
        <v>156</v>
      </c>
      <c r="AI178" s="274"/>
      <c r="AJ178" s="110"/>
      <c r="AK178" s="118"/>
      <c r="AL178" s="111"/>
      <c r="AM178" s="111"/>
      <c r="AN178" s="111"/>
      <c r="AO178" s="111"/>
      <c r="AP178" s="111"/>
      <c r="AQ178" s="111"/>
      <c r="AR178" s="111"/>
      <c r="AS178" s="111"/>
      <c r="AT178" s="418"/>
      <c r="AU178" s="418"/>
      <c r="AV178" s="418"/>
      <c r="AW178" s="418"/>
      <c r="AX178" s="418"/>
      <c r="AY178" s="418"/>
      <c r="AZ178" s="418"/>
      <c r="BA178" s="418"/>
      <c r="BB178" s="418"/>
      <c r="BC178" s="418"/>
      <c r="BD178" s="418"/>
      <c r="BE178" s="418"/>
      <c r="BF178" s="418"/>
      <c r="BG178" s="418"/>
      <c r="BH178" s="418"/>
      <c r="BI178" s="418"/>
      <c r="BJ178" s="111"/>
      <c r="BK178" s="196">
        <f t="shared" si="30"/>
        <v>0</v>
      </c>
      <c r="BL178" s="197">
        <f t="shared" si="31"/>
        <v>0</v>
      </c>
      <c r="BM178" s="197">
        <f t="shared" si="32"/>
        <v>0</v>
      </c>
      <c r="BN178" s="198">
        <f t="shared" si="26"/>
        <v>0</v>
      </c>
      <c r="BO178" s="84"/>
      <c r="BP178" s="78"/>
      <c r="BQ178" s="195"/>
      <c r="BR178" s="453">
        <f t="shared" si="27"/>
        <v>0</v>
      </c>
      <c r="BS178" s="453">
        <f t="shared" si="33"/>
        <v>0</v>
      </c>
      <c r="BT178" s="453">
        <f t="shared" si="34"/>
        <v>0</v>
      </c>
      <c r="BU178" s="453">
        <f t="shared" si="28"/>
        <v>0</v>
      </c>
      <c r="BV178" s="195"/>
      <c r="BW178" s="78"/>
      <c r="BX178" s="78"/>
      <c r="BY178" s="78"/>
    </row>
    <row r="179" spans="1:77" ht="13.5" customHeight="1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>
        <f t="shared" si="29"/>
        <v>27</v>
      </c>
      <c r="AH179" s="299">
        <v>157</v>
      </c>
      <c r="AI179" s="274"/>
      <c r="AJ179" s="110"/>
      <c r="AK179" s="118"/>
      <c r="AL179" s="111"/>
      <c r="AM179" s="111"/>
      <c r="AN179" s="111"/>
      <c r="AO179" s="111"/>
      <c r="AP179" s="111"/>
      <c r="AQ179" s="111"/>
      <c r="AR179" s="111"/>
      <c r="AS179" s="111"/>
      <c r="AT179" s="418"/>
      <c r="AU179" s="418"/>
      <c r="AV179" s="418"/>
      <c r="AW179" s="418"/>
      <c r="AX179" s="418"/>
      <c r="AY179" s="418"/>
      <c r="AZ179" s="418"/>
      <c r="BA179" s="418"/>
      <c r="BB179" s="418"/>
      <c r="BC179" s="418"/>
      <c r="BD179" s="418"/>
      <c r="BE179" s="418"/>
      <c r="BF179" s="418"/>
      <c r="BG179" s="418"/>
      <c r="BH179" s="418"/>
      <c r="BI179" s="418"/>
      <c r="BJ179" s="111"/>
      <c r="BK179" s="196">
        <f t="shared" si="30"/>
        <v>0</v>
      </c>
      <c r="BL179" s="197">
        <f t="shared" si="31"/>
        <v>0</v>
      </c>
      <c r="BM179" s="197">
        <f t="shared" si="32"/>
        <v>0</v>
      </c>
      <c r="BN179" s="198">
        <f t="shared" si="26"/>
        <v>0</v>
      </c>
      <c r="BO179" s="84"/>
      <c r="BP179" s="78"/>
      <c r="BQ179" s="195"/>
      <c r="BR179" s="453">
        <f t="shared" si="27"/>
        <v>0</v>
      </c>
      <c r="BS179" s="453">
        <f t="shared" si="33"/>
        <v>0</v>
      </c>
      <c r="BT179" s="453">
        <f t="shared" si="34"/>
        <v>0</v>
      </c>
      <c r="BU179" s="453">
        <f t="shared" si="28"/>
        <v>0</v>
      </c>
      <c r="BV179" s="195"/>
      <c r="BW179" s="78"/>
      <c r="BX179" s="78"/>
      <c r="BY179" s="78"/>
    </row>
    <row r="180" spans="1:77" ht="13.5" customHeight="1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>
        <f t="shared" si="29"/>
        <v>28</v>
      </c>
      <c r="AH180" s="299">
        <v>158</v>
      </c>
      <c r="AI180" s="274"/>
      <c r="AJ180" s="110"/>
      <c r="AK180" s="118"/>
      <c r="AL180" s="111"/>
      <c r="AM180" s="111"/>
      <c r="AN180" s="111"/>
      <c r="AO180" s="111"/>
      <c r="AP180" s="111"/>
      <c r="AQ180" s="111"/>
      <c r="AR180" s="111"/>
      <c r="AS180" s="111"/>
      <c r="AT180" s="418"/>
      <c r="AU180" s="418"/>
      <c r="AV180" s="418"/>
      <c r="AW180" s="418"/>
      <c r="AX180" s="418"/>
      <c r="AY180" s="418"/>
      <c r="AZ180" s="418"/>
      <c r="BA180" s="418"/>
      <c r="BB180" s="418"/>
      <c r="BC180" s="418"/>
      <c r="BD180" s="418"/>
      <c r="BE180" s="418"/>
      <c r="BF180" s="418"/>
      <c r="BG180" s="418"/>
      <c r="BH180" s="418"/>
      <c r="BI180" s="418"/>
      <c r="BJ180" s="111"/>
      <c r="BK180" s="196">
        <f t="shared" si="30"/>
        <v>0</v>
      </c>
      <c r="BL180" s="197">
        <f t="shared" si="31"/>
        <v>0</v>
      </c>
      <c r="BM180" s="197">
        <f t="shared" si="32"/>
        <v>0</v>
      </c>
      <c r="BN180" s="198">
        <f t="shared" si="26"/>
        <v>0</v>
      </c>
      <c r="BO180" s="84"/>
      <c r="BP180" s="78"/>
      <c r="BQ180" s="195"/>
      <c r="BR180" s="453">
        <f t="shared" si="27"/>
        <v>0</v>
      </c>
      <c r="BS180" s="453">
        <f t="shared" si="33"/>
        <v>0</v>
      </c>
      <c r="BT180" s="453">
        <f t="shared" si="34"/>
        <v>0</v>
      </c>
      <c r="BU180" s="453">
        <f t="shared" si="28"/>
        <v>0</v>
      </c>
      <c r="BV180" s="195"/>
      <c r="BW180" s="78"/>
      <c r="BX180" s="78"/>
      <c r="BY180" s="78"/>
    </row>
    <row r="181" spans="1:77" ht="13.5" customHeight="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>
        <f t="shared" si="29"/>
        <v>29</v>
      </c>
      <c r="AH181" s="299">
        <v>159</v>
      </c>
      <c r="AI181" s="274"/>
      <c r="AJ181" s="110"/>
      <c r="AK181" s="118"/>
      <c r="AL181" s="111"/>
      <c r="AM181" s="111"/>
      <c r="AN181" s="111"/>
      <c r="AO181" s="111"/>
      <c r="AP181" s="111"/>
      <c r="AQ181" s="111"/>
      <c r="AR181" s="111"/>
      <c r="AS181" s="111"/>
      <c r="AT181" s="418"/>
      <c r="AU181" s="418"/>
      <c r="AV181" s="418"/>
      <c r="AW181" s="418"/>
      <c r="AX181" s="418"/>
      <c r="AY181" s="418"/>
      <c r="AZ181" s="418"/>
      <c r="BA181" s="418"/>
      <c r="BB181" s="418"/>
      <c r="BC181" s="418"/>
      <c r="BD181" s="418"/>
      <c r="BE181" s="418"/>
      <c r="BF181" s="418"/>
      <c r="BG181" s="418"/>
      <c r="BH181" s="418"/>
      <c r="BI181" s="418"/>
      <c r="BJ181" s="111"/>
      <c r="BK181" s="196">
        <f t="shared" si="30"/>
        <v>0</v>
      </c>
      <c r="BL181" s="197">
        <f t="shared" si="31"/>
        <v>0</v>
      </c>
      <c r="BM181" s="197">
        <f t="shared" si="32"/>
        <v>0</v>
      </c>
      <c r="BN181" s="198">
        <f t="shared" si="26"/>
        <v>0</v>
      </c>
      <c r="BO181" s="84"/>
      <c r="BP181" s="78"/>
      <c r="BQ181" s="195"/>
      <c r="BR181" s="453">
        <f t="shared" si="27"/>
        <v>0</v>
      </c>
      <c r="BS181" s="453">
        <f t="shared" si="33"/>
        <v>0</v>
      </c>
      <c r="BT181" s="453">
        <f t="shared" si="34"/>
        <v>0</v>
      </c>
      <c r="BU181" s="453">
        <f t="shared" si="28"/>
        <v>0</v>
      </c>
      <c r="BV181" s="195"/>
      <c r="BW181" s="78"/>
      <c r="BX181" s="78"/>
      <c r="BY181" s="78"/>
    </row>
    <row r="182" spans="1:77" ht="13.5" customHeight="1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>
        <f t="shared" si="29"/>
        <v>30</v>
      </c>
      <c r="AH182" s="299">
        <v>160</v>
      </c>
      <c r="AI182" s="274"/>
      <c r="AJ182" s="110"/>
      <c r="AK182" s="118"/>
      <c r="AL182" s="111"/>
      <c r="AM182" s="111"/>
      <c r="AN182" s="111"/>
      <c r="AO182" s="111"/>
      <c r="AP182" s="111"/>
      <c r="AQ182" s="111"/>
      <c r="AR182" s="111"/>
      <c r="AS182" s="111"/>
      <c r="AT182" s="418"/>
      <c r="AU182" s="418"/>
      <c r="AV182" s="418"/>
      <c r="AW182" s="418"/>
      <c r="AX182" s="418"/>
      <c r="AY182" s="418"/>
      <c r="AZ182" s="418"/>
      <c r="BA182" s="418"/>
      <c r="BB182" s="418"/>
      <c r="BC182" s="418"/>
      <c r="BD182" s="418"/>
      <c r="BE182" s="418"/>
      <c r="BF182" s="418"/>
      <c r="BG182" s="418"/>
      <c r="BH182" s="418"/>
      <c r="BI182" s="418"/>
      <c r="BJ182" s="111"/>
      <c r="BK182" s="196">
        <f t="shared" si="30"/>
        <v>0</v>
      </c>
      <c r="BL182" s="197">
        <f t="shared" si="31"/>
        <v>0</v>
      </c>
      <c r="BM182" s="197">
        <f t="shared" si="32"/>
        <v>0</v>
      </c>
      <c r="BN182" s="198">
        <f t="shared" si="26"/>
        <v>0</v>
      </c>
      <c r="BO182" s="84"/>
      <c r="BP182" s="78"/>
      <c r="BQ182" s="195"/>
      <c r="BR182" s="453">
        <f t="shared" si="27"/>
        <v>0</v>
      </c>
      <c r="BS182" s="453">
        <f t="shared" si="33"/>
        <v>0</v>
      </c>
      <c r="BT182" s="453">
        <f t="shared" si="34"/>
        <v>0</v>
      </c>
      <c r="BU182" s="453">
        <f t="shared" si="28"/>
        <v>0</v>
      </c>
      <c r="BV182" s="195"/>
      <c r="BW182" s="78"/>
      <c r="BX182" s="78"/>
      <c r="BY182" s="78"/>
    </row>
    <row r="183" spans="1:77" ht="13.5" customHeight="1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>
        <f t="shared" si="29"/>
        <v>31</v>
      </c>
      <c r="AH183" s="299">
        <v>161</v>
      </c>
      <c r="AI183" s="274"/>
      <c r="AJ183" s="110"/>
      <c r="AK183" s="118"/>
      <c r="AL183" s="111"/>
      <c r="AM183" s="111"/>
      <c r="AN183" s="111"/>
      <c r="AO183" s="111"/>
      <c r="AP183" s="111"/>
      <c r="AQ183" s="111"/>
      <c r="AR183" s="111"/>
      <c r="AS183" s="111"/>
      <c r="AT183" s="418"/>
      <c r="AU183" s="418"/>
      <c r="AV183" s="418"/>
      <c r="AW183" s="418"/>
      <c r="AX183" s="418"/>
      <c r="AY183" s="418"/>
      <c r="AZ183" s="418"/>
      <c r="BA183" s="418"/>
      <c r="BB183" s="418"/>
      <c r="BC183" s="418"/>
      <c r="BD183" s="418"/>
      <c r="BE183" s="418"/>
      <c r="BF183" s="418"/>
      <c r="BG183" s="418"/>
      <c r="BH183" s="418"/>
      <c r="BI183" s="418"/>
      <c r="BJ183" s="111"/>
      <c r="BK183" s="196">
        <f t="shared" si="30"/>
        <v>0</v>
      </c>
      <c r="BL183" s="197">
        <f t="shared" si="31"/>
        <v>0</v>
      </c>
      <c r="BM183" s="197">
        <f t="shared" si="32"/>
        <v>0</v>
      </c>
      <c r="BN183" s="198">
        <f t="shared" si="26"/>
        <v>0</v>
      </c>
      <c r="BO183" s="84"/>
      <c r="BP183" s="78"/>
      <c r="BQ183" s="195"/>
      <c r="BR183" s="453">
        <f t="shared" si="27"/>
        <v>0</v>
      </c>
      <c r="BS183" s="453">
        <f t="shared" si="33"/>
        <v>0</v>
      </c>
      <c r="BT183" s="453">
        <f t="shared" si="34"/>
        <v>0</v>
      </c>
      <c r="BU183" s="453">
        <f t="shared" si="28"/>
        <v>0</v>
      </c>
      <c r="BV183" s="195"/>
      <c r="BW183" s="78"/>
      <c r="BX183" s="78"/>
      <c r="BY183" s="78"/>
    </row>
    <row r="184" spans="1:77" ht="13.5" customHeight="1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>
        <f t="shared" si="29"/>
        <v>32</v>
      </c>
      <c r="AH184" s="299">
        <v>162</v>
      </c>
      <c r="AI184" s="274"/>
      <c r="AJ184" s="110"/>
      <c r="AK184" s="118"/>
      <c r="AL184" s="111"/>
      <c r="AM184" s="111"/>
      <c r="AN184" s="111"/>
      <c r="AO184" s="111"/>
      <c r="AP184" s="111"/>
      <c r="AQ184" s="111"/>
      <c r="AR184" s="111"/>
      <c r="AS184" s="111"/>
      <c r="AT184" s="418"/>
      <c r="AU184" s="418"/>
      <c r="AV184" s="418"/>
      <c r="AW184" s="418"/>
      <c r="AX184" s="418"/>
      <c r="AY184" s="418"/>
      <c r="AZ184" s="418"/>
      <c r="BA184" s="418"/>
      <c r="BB184" s="418"/>
      <c r="BC184" s="418"/>
      <c r="BD184" s="418"/>
      <c r="BE184" s="418"/>
      <c r="BF184" s="418"/>
      <c r="BG184" s="418"/>
      <c r="BH184" s="418"/>
      <c r="BI184" s="418"/>
      <c r="BJ184" s="111"/>
      <c r="BK184" s="196">
        <f t="shared" si="30"/>
        <v>0</v>
      </c>
      <c r="BL184" s="197">
        <f t="shared" si="31"/>
        <v>0</v>
      </c>
      <c r="BM184" s="197">
        <f t="shared" si="32"/>
        <v>0</v>
      </c>
      <c r="BN184" s="198">
        <f t="shared" si="26"/>
        <v>0</v>
      </c>
      <c r="BO184" s="84"/>
      <c r="BP184" s="78"/>
      <c r="BQ184" s="195"/>
      <c r="BR184" s="453">
        <f t="shared" si="27"/>
        <v>0</v>
      </c>
      <c r="BS184" s="453">
        <f t="shared" si="33"/>
        <v>0</v>
      </c>
      <c r="BT184" s="453">
        <f t="shared" si="34"/>
        <v>0</v>
      </c>
      <c r="BU184" s="453">
        <f t="shared" si="28"/>
        <v>0</v>
      </c>
      <c r="BV184" s="195"/>
      <c r="BW184" s="78"/>
      <c r="BX184" s="78"/>
      <c r="BY184" s="78"/>
    </row>
    <row r="185" spans="1:77" ht="13.5" customHeight="1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>
        <f t="shared" si="29"/>
        <v>33</v>
      </c>
      <c r="AH185" s="299">
        <v>163</v>
      </c>
      <c r="AI185" s="274"/>
      <c r="AJ185" s="110"/>
      <c r="AK185" s="118"/>
      <c r="AL185" s="111"/>
      <c r="AM185" s="111"/>
      <c r="AN185" s="111"/>
      <c r="AO185" s="111"/>
      <c r="AP185" s="111"/>
      <c r="AQ185" s="111"/>
      <c r="AR185" s="111"/>
      <c r="AS185" s="111"/>
      <c r="AT185" s="418"/>
      <c r="AU185" s="418"/>
      <c r="AV185" s="418"/>
      <c r="AW185" s="418"/>
      <c r="AX185" s="418"/>
      <c r="AY185" s="418"/>
      <c r="AZ185" s="418"/>
      <c r="BA185" s="418"/>
      <c r="BB185" s="418"/>
      <c r="BC185" s="418"/>
      <c r="BD185" s="418"/>
      <c r="BE185" s="418"/>
      <c r="BF185" s="418"/>
      <c r="BG185" s="418"/>
      <c r="BH185" s="418"/>
      <c r="BI185" s="418"/>
      <c r="BJ185" s="111"/>
      <c r="BK185" s="196">
        <f t="shared" si="30"/>
        <v>0</v>
      </c>
      <c r="BL185" s="197">
        <f t="shared" si="31"/>
        <v>0</v>
      </c>
      <c r="BM185" s="197">
        <f t="shared" si="32"/>
        <v>0</v>
      </c>
      <c r="BN185" s="198">
        <f t="shared" si="26"/>
        <v>0</v>
      </c>
      <c r="BO185" s="84"/>
      <c r="BP185" s="78"/>
      <c r="BQ185" s="195"/>
      <c r="BR185" s="453">
        <f t="shared" si="27"/>
        <v>0</v>
      </c>
      <c r="BS185" s="453">
        <f t="shared" si="33"/>
        <v>0</v>
      </c>
      <c r="BT185" s="453">
        <f t="shared" si="34"/>
        <v>0</v>
      </c>
      <c r="BU185" s="453">
        <f t="shared" si="28"/>
        <v>0</v>
      </c>
      <c r="BV185" s="195"/>
      <c r="BW185" s="78"/>
      <c r="BX185" s="78"/>
      <c r="BY185" s="78"/>
    </row>
    <row r="186" spans="1:77" ht="13.5" customHeight="1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>
        <f t="shared" si="29"/>
        <v>34</v>
      </c>
      <c r="AH186" s="299">
        <v>164</v>
      </c>
      <c r="AI186" s="274"/>
      <c r="AJ186" s="110"/>
      <c r="AK186" s="118"/>
      <c r="AL186" s="111"/>
      <c r="AM186" s="111"/>
      <c r="AN186" s="111"/>
      <c r="AO186" s="111"/>
      <c r="AP186" s="111"/>
      <c r="AQ186" s="111"/>
      <c r="AR186" s="111"/>
      <c r="AS186" s="111"/>
      <c r="AT186" s="418"/>
      <c r="AU186" s="418"/>
      <c r="AV186" s="418"/>
      <c r="AW186" s="418"/>
      <c r="AX186" s="418"/>
      <c r="AY186" s="418"/>
      <c r="AZ186" s="418"/>
      <c r="BA186" s="418"/>
      <c r="BB186" s="418"/>
      <c r="BC186" s="418"/>
      <c r="BD186" s="418"/>
      <c r="BE186" s="418"/>
      <c r="BF186" s="418"/>
      <c r="BG186" s="418"/>
      <c r="BH186" s="418"/>
      <c r="BI186" s="418"/>
      <c r="BJ186" s="111"/>
      <c r="BK186" s="196">
        <f t="shared" si="30"/>
        <v>0</v>
      </c>
      <c r="BL186" s="197">
        <f t="shared" si="31"/>
        <v>0</v>
      </c>
      <c r="BM186" s="197">
        <f t="shared" si="32"/>
        <v>0</v>
      </c>
      <c r="BN186" s="198">
        <f t="shared" si="26"/>
        <v>0</v>
      </c>
      <c r="BO186" s="84"/>
      <c r="BP186" s="78"/>
      <c r="BQ186" s="195"/>
      <c r="BR186" s="453">
        <f t="shared" si="27"/>
        <v>0</v>
      </c>
      <c r="BS186" s="453">
        <f t="shared" si="33"/>
        <v>0</v>
      </c>
      <c r="BT186" s="453">
        <f t="shared" si="34"/>
        <v>0</v>
      </c>
      <c r="BU186" s="453">
        <f t="shared" si="28"/>
        <v>0</v>
      </c>
      <c r="BV186" s="195"/>
      <c r="BW186" s="78"/>
      <c r="BX186" s="78"/>
      <c r="BY186" s="78"/>
    </row>
    <row r="187" spans="1:77" ht="13.5" customHeight="1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>
        <f t="shared" si="29"/>
        <v>35</v>
      </c>
      <c r="AH187" s="299">
        <v>165</v>
      </c>
      <c r="AI187" s="274"/>
      <c r="AJ187" s="110"/>
      <c r="AK187" s="118"/>
      <c r="AL187" s="111"/>
      <c r="AM187" s="111"/>
      <c r="AN187" s="111"/>
      <c r="AO187" s="111"/>
      <c r="AP187" s="111"/>
      <c r="AQ187" s="111"/>
      <c r="AR187" s="111"/>
      <c r="AS187" s="111"/>
      <c r="AT187" s="418"/>
      <c r="AU187" s="418"/>
      <c r="AV187" s="418"/>
      <c r="AW187" s="418"/>
      <c r="AX187" s="418"/>
      <c r="AY187" s="418"/>
      <c r="AZ187" s="418"/>
      <c r="BA187" s="418"/>
      <c r="BB187" s="418"/>
      <c r="BC187" s="418"/>
      <c r="BD187" s="418"/>
      <c r="BE187" s="418"/>
      <c r="BF187" s="418"/>
      <c r="BG187" s="418"/>
      <c r="BH187" s="418"/>
      <c r="BI187" s="418"/>
      <c r="BJ187" s="111"/>
      <c r="BK187" s="196">
        <f t="shared" si="30"/>
        <v>0</v>
      </c>
      <c r="BL187" s="197">
        <f t="shared" si="31"/>
        <v>0</v>
      </c>
      <c r="BM187" s="197">
        <f t="shared" si="32"/>
        <v>0</v>
      </c>
      <c r="BN187" s="198">
        <f t="shared" si="26"/>
        <v>0</v>
      </c>
      <c r="BO187" s="84"/>
      <c r="BP187" s="78"/>
      <c r="BQ187" s="195"/>
      <c r="BR187" s="453">
        <f t="shared" si="27"/>
        <v>0</v>
      </c>
      <c r="BS187" s="453">
        <f t="shared" si="33"/>
        <v>0</v>
      </c>
      <c r="BT187" s="453">
        <f t="shared" si="34"/>
        <v>0</v>
      </c>
      <c r="BU187" s="453">
        <f t="shared" si="28"/>
        <v>0</v>
      </c>
      <c r="BV187" s="195"/>
      <c r="BW187" s="78"/>
      <c r="BX187" s="78"/>
      <c r="BY187" s="78"/>
    </row>
    <row r="188" spans="1:77" ht="13.5" customHeight="1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>
        <f t="shared" si="29"/>
        <v>36</v>
      </c>
      <c r="AH188" s="299">
        <v>166</v>
      </c>
      <c r="AI188" s="274"/>
      <c r="AJ188" s="110"/>
      <c r="AK188" s="118"/>
      <c r="AL188" s="111"/>
      <c r="AM188" s="111"/>
      <c r="AN188" s="111"/>
      <c r="AO188" s="111"/>
      <c r="AP188" s="111"/>
      <c r="AQ188" s="111"/>
      <c r="AR188" s="111"/>
      <c r="AS188" s="111"/>
      <c r="AT188" s="418"/>
      <c r="AU188" s="418"/>
      <c r="AV188" s="418"/>
      <c r="AW188" s="418"/>
      <c r="AX188" s="418"/>
      <c r="AY188" s="418"/>
      <c r="AZ188" s="418"/>
      <c r="BA188" s="418"/>
      <c r="BB188" s="418"/>
      <c r="BC188" s="418"/>
      <c r="BD188" s="418"/>
      <c r="BE188" s="418"/>
      <c r="BF188" s="418"/>
      <c r="BG188" s="418"/>
      <c r="BH188" s="418"/>
      <c r="BI188" s="418"/>
      <c r="BJ188" s="111"/>
      <c r="BK188" s="196">
        <f t="shared" si="30"/>
        <v>0</v>
      </c>
      <c r="BL188" s="197">
        <f t="shared" si="31"/>
        <v>0</v>
      </c>
      <c r="BM188" s="197">
        <f t="shared" si="32"/>
        <v>0</v>
      </c>
      <c r="BN188" s="198">
        <f t="shared" si="26"/>
        <v>0</v>
      </c>
      <c r="BO188" s="84"/>
      <c r="BP188" s="78"/>
      <c r="BQ188" s="195"/>
      <c r="BR188" s="453">
        <f t="shared" si="27"/>
        <v>0</v>
      </c>
      <c r="BS188" s="453">
        <f t="shared" si="33"/>
        <v>0</v>
      </c>
      <c r="BT188" s="453">
        <f t="shared" si="34"/>
        <v>0</v>
      </c>
      <c r="BU188" s="453">
        <f t="shared" si="28"/>
        <v>0</v>
      </c>
      <c r="BV188" s="195"/>
      <c r="BW188" s="78"/>
      <c r="BX188" s="78"/>
      <c r="BY188" s="78"/>
    </row>
    <row r="189" spans="1:77" ht="13.5" customHeight="1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>
        <f t="shared" si="29"/>
        <v>37</v>
      </c>
      <c r="AH189" s="299">
        <v>167</v>
      </c>
      <c r="AI189" s="274"/>
      <c r="AJ189" s="110"/>
      <c r="AK189" s="118"/>
      <c r="AL189" s="111"/>
      <c r="AM189" s="111"/>
      <c r="AN189" s="111"/>
      <c r="AO189" s="111"/>
      <c r="AP189" s="111"/>
      <c r="AQ189" s="111"/>
      <c r="AR189" s="111"/>
      <c r="AS189" s="111"/>
      <c r="AT189" s="418"/>
      <c r="AU189" s="418"/>
      <c r="AV189" s="418"/>
      <c r="AW189" s="418"/>
      <c r="AX189" s="418"/>
      <c r="AY189" s="418"/>
      <c r="AZ189" s="418"/>
      <c r="BA189" s="418"/>
      <c r="BB189" s="418"/>
      <c r="BC189" s="418"/>
      <c r="BD189" s="418"/>
      <c r="BE189" s="418"/>
      <c r="BF189" s="418"/>
      <c r="BG189" s="418"/>
      <c r="BH189" s="418"/>
      <c r="BI189" s="418"/>
      <c r="BJ189" s="111"/>
      <c r="BK189" s="196">
        <f t="shared" si="30"/>
        <v>0</v>
      </c>
      <c r="BL189" s="197">
        <f t="shared" si="31"/>
        <v>0</v>
      </c>
      <c r="BM189" s="197">
        <f t="shared" si="32"/>
        <v>0</v>
      </c>
      <c r="BN189" s="198">
        <f t="shared" si="26"/>
        <v>0</v>
      </c>
      <c r="BO189" s="84"/>
      <c r="BP189" s="78"/>
      <c r="BQ189" s="195"/>
      <c r="BR189" s="453">
        <f t="shared" si="27"/>
        <v>0</v>
      </c>
      <c r="BS189" s="453">
        <f t="shared" si="33"/>
        <v>0</v>
      </c>
      <c r="BT189" s="453">
        <f t="shared" si="34"/>
        <v>0</v>
      </c>
      <c r="BU189" s="453">
        <f t="shared" si="28"/>
        <v>0</v>
      </c>
      <c r="BV189" s="195"/>
      <c r="BW189" s="78"/>
      <c r="BX189" s="78"/>
      <c r="BY189" s="78"/>
    </row>
    <row r="190" spans="1:77" ht="13.5" customHeight="1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>
        <f t="shared" si="29"/>
        <v>38</v>
      </c>
      <c r="AH190" s="299">
        <v>168</v>
      </c>
      <c r="AI190" s="274"/>
      <c r="AJ190" s="110"/>
      <c r="AK190" s="118"/>
      <c r="AL190" s="111"/>
      <c r="AM190" s="111"/>
      <c r="AN190" s="111"/>
      <c r="AO190" s="111"/>
      <c r="AP190" s="111"/>
      <c r="AQ190" s="111"/>
      <c r="AR190" s="111"/>
      <c r="AS190" s="111"/>
      <c r="AT190" s="418"/>
      <c r="AU190" s="418"/>
      <c r="AV190" s="418"/>
      <c r="AW190" s="418"/>
      <c r="AX190" s="418"/>
      <c r="AY190" s="418"/>
      <c r="AZ190" s="418"/>
      <c r="BA190" s="418"/>
      <c r="BB190" s="418"/>
      <c r="BC190" s="418"/>
      <c r="BD190" s="418"/>
      <c r="BE190" s="418"/>
      <c r="BF190" s="418"/>
      <c r="BG190" s="418"/>
      <c r="BH190" s="418"/>
      <c r="BI190" s="418"/>
      <c r="BJ190" s="111"/>
      <c r="BK190" s="196">
        <f t="shared" si="30"/>
        <v>0</v>
      </c>
      <c r="BL190" s="197">
        <f t="shared" si="31"/>
        <v>0</v>
      </c>
      <c r="BM190" s="197">
        <f t="shared" si="32"/>
        <v>0</v>
      </c>
      <c r="BN190" s="198">
        <f t="shared" si="26"/>
        <v>0</v>
      </c>
      <c r="BO190" s="84"/>
      <c r="BP190" s="78"/>
      <c r="BQ190" s="195"/>
      <c r="BR190" s="453">
        <f t="shared" si="27"/>
        <v>0</v>
      </c>
      <c r="BS190" s="453">
        <f t="shared" si="33"/>
        <v>0</v>
      </c>
      <c r="BT190" s="453">
        <f t="shared" si="34"/>
        <v>0</v>
      </c>
      <c r="BU190" s="453">
        <f t="shared" si="28"/>
        <v>0</v>
      </c>
      <c r="BV190" s="195"/>
      <c r="BW190" s="78"/>
      <c r="BX190" s="78"/>
      <c r="BY190" s="78"/>
    </row>
    <row r="191" spans="1:77" ht="13.5" customHeight="1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>
        <f t="shared" si="29"/>
        <v>39</v>
      </c>
      <c r="AH191" s="299">
        <v>169</v>
      </c>
      <c r="AI191" s="274"/>
      <c r="AJ191" s="110"/>
      <c r="AK191" s="118"/>
      <c r="AL191" s="111"/>
      <c r="AM191" s="111"/>
      <c r="AN191" s="111"/>
      <c r="AO191" s="111"/>
      <c r="AP191" s="111"/>
      <c r="AQ191" s="111"/>
      <c r="AR191" s="111"/>
      <c r="AS191" s="111"/>
      <c r="AT191" s="418"/>
      <c r="AU191" s="418"/>
      <c r="AV191" s="418"/>
      <c r="AW191" s="418"/>
      <c r="AX191" s="418"/>
      <c r="AY191" s="418"/>
      <c r="AZ191" s="418"/>
      <c r="BA191" s="418"/>
      <c r="BB191" s="418"/>
      <c r="BC191" s="418"/>
      <c r="BD191" s="418"/>
      <c r="BE191" s="418"/>
      <c r="BF191" s="418"/>
      <c r="BG191" s="418"/>
      <c r="BH191" s="418"/>
      <c r="BI191" s="418"/>
      <c r="BJ191" s="111"/>
      <c r="BK191" s="196">
        <f t="shared" si="30"/>
        <v>0</v>
      </c>
      <c r="BL191" s="197">
        <f t="shared" si="31"/>
        <v>0</v>
      </c>
      <c r="BM191" s="197">
        <f t="shared" si="32"/>
        <v>0</v>
      </c>
      <c r="BN191" s="198">
        <f t="shared" si="26"/>
        <v>0</v>
      </c>
      <c r="BO191" s="84"/>
      <c r="BP191" s="78"/>
      <c r="BQ191" s="195"/>
      <c r="BR191" s="453">
        <f t="shared" si="27"/>
        <v>0</v>
      </c>
      <c r="BS191" s="453">
        <f t="shared" si="33"/>
        <v>0</v>
      </c>
      <c r="BT191" s="453">
        <f t="shared" si="34"/>
        <v>0</v>
      </c>
      <c r="BU191" s="453">
        <f t="shared" si="28"/>
        <v>0</v>
      </c>
      <c r="BV191" s="195"/>
      <c r="BW191" s="78"/>
      <c r="BX191" s="78"/>
      <c r="BY191" s="78"/>
    </row>
    <row r="192" spans="1:77" s="1" customFormat="1" ht="13.5" customHeight="1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>
        <f>AG191+1</f>
        <v>40</v>
      </c>
      <c r="AH192" s="299">
        <v>170</v>
      </c>
      <c r="AI192" s="274"/>
      <c r="AJ192" s="110"/>
      <c r="AK192" s="120"/>
      <c r="AL192" s="111"/>
      <c r="AM192" s="111"/>
      <c r="AN192" s="111"/>
      <c r="AO192" s="111"/>
      <c r="AP192" s="111"/>
      <c r="AQ192" s="111"/>
      <c r="AR192" s="111"/>
      <c r="AS192" s="111"/>
      <c r="AT192" s="418"/>
      <c r="AU192" s="418"/>
      <c r="AV192" s="418"/>
      <c r="AW192" s="418"/>
      <c r="AX192" s="418"/>
      <c r="AY192" s="418"/>
      <c r="AZ192" s="418"/>
      <c r="BA192" s="418"/>
      <c r="BB192" s="418"/>
      <c r="BC192" s="418"/>
      <c r="BD192" s="418"/>
      <c r="BE192" s="418"/>
      <c r="BF192" s="418"/>
      <c r="BG192" s="418"/>
      <c r="BH192" s="418"/>
      <c r="BI192" s="418"/>
      <c r="BJ192" s="122"/>
      <c r="BK192" s="196">
        <f t="shared" si="30"/>
        <v>0</v>
      </c>
      <c r="BL192" s="197">
        <f t="shared" si="31"/>
        <v>0</v>
      </c>
      <c r="BM192" s="197">
        <f t="shared" si="32"/>
        <v>0</v>
      </c>
      <c r="BN192" s="198">
        <f t="shared" si="26"/>
        <v>0</v>
      </c>
      <c r="BO192" s="84"/>
      <c r="BP192" s="91"/>
      <c r="BQ192" s="195"/>
      <c r="BR192" s="453">
        <f t="shared" si="27"/>
        <v>0</v>
      </c>
      <c r="BS192" s="453">
        <f t="shared" si="33"/>
        <v>0</v>
      </c>
      <c r="BT192" s="453">
        <f t="shared" si="34"/>
        <v>0</v>
      </c>
      <c r="BU192" s="453">
        <f t="shared" si="28"/>
        <v>0</v>
      </c>
      <c r="BV192" s="195"/>
      <c r="BW192" s="91"/>
      <c r="BX192" s="91"/>
      <c r="BY192" s="91"/>
    </row>
    <row r="193" spans="1:77" ht="13.5" customHeight="1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>
        <f t="shared" ref="AG193:AG200" si="35">AG192+1</f>
        <v>41</v>
      </c>
      <c r="AH193" s="299">
        <v>171</v>
      </c>
      <c r="AI193" s="274"/>
      <c r="AJ193" s="110"/>
      <c r="AK193" s="118"/>
      <c r="AL193" s="111"/>
      <c r="AM193" s="111"/>
      <c r="AN193" s="111"/>
      <c r="AO193" s="111"/>
      <c r="AP193" s="111"/>
      <c r="AQ193" s="111"/>
      <c r="AR193" s="111"/>
      <c r="AS193" s="111"/>
      <c r="AT193" s="418"/>
      <c r="AU193" s="418"/>
      <c r="AV193" s="418"/>
      <c r="AW193" s="418"/>
      <c r="AX193" s="418"/>
      <c r="AY193" s="418"/>
      <c r="AZ193" s="418"/>
      <c r="BA193" s="418"/>
      <c r="BB193" s="418"/>
      <c r="BC193" s="418"/>
      <c r="BD193" s="418"/>
      <c r="BE193" s="418"/>
      <c r="BF193" s="418"/>
      <c r="BG193" s="418"/>
      <c r="BH193" s="418"/>
      <c r="BI193" s="418"/>
      <c r="BJ193" s="111"/>
      <c r="BK193" s="196">
        <f t="shared" si="30"/>
        <v>0</v>
      </c>
      <c r="BL193" s="197">
        <f t="shared" si="31"/>
        <v>0</v>
      </c>
      <c r="BM193" s="197">
        <f t="shared" si="32"/>
        <v>0</v>
      </c>
      <c r="BN193" s="198">
        <f t="shared" si="26"/>
        <v>0</v>
      </c>
      <c r="BO193" s="84"/>
      <c r="BP193" s="78"/>
      <c r="BQ193" s="195"/>
      <c r="BR193" s="453">
        <f t="shared" si="27"/>
        <v>0</v>
      </c>
      <c r="BS193" s="453">
        <f t="shared" si="33"/>
        <v>0</v>
      </c>
      <c r="BT193" s="453">
        <f t="shared" si="34"/>
        <v>0</v>
      </c>
      <c r="BU193" s="453">
        <f t="shared" si="28"/>
        <v>0</v>
      </c>
      <c r="BV193" s="195"/>
      <c r="BW193" s="78"/>
      <c r="BX193" s="78"/>
      <c r="BY193" s="78"/>
    </row>
    <row r="194" spans="1:77" ht="13.5" customHeight="1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>
        <f t="shared" si="35"/>
        <v>42</v>
      </c>
      <c r="AH194" s="299">
        <v>172</v>
      </c>
      <c r="AI194" s="274"/>
      <c r="AJ194" s="110"/>
      <c r="AK194" s="118"/>
      <c r="AL194" s="111"/>
      <c r="AM194" s="111"/>
      <c r="AN194" s="111"/>
      <c r="AO194" s="111"/>
      <c r="AP194" s="111"/>
      <c r="AQ194" s="111"/>
      <c r="AR194" s="111"/>
      <c r="AS194" s="111"/>
      <c r="AT194" s="418"/>
      <c r="AU194" s="418"/>
      <c r="AV194" s="418"/>
      <c r="AW194" s="418"/>
      <c r="AX194" s="418"/>
      <c r="AY194" s="418"/>
      <c r="AZ194" s="418"/>
      <c r="BA194" s="418"/>
      <c r="BB194" s="418"/>
      <c r="BC194" s="418"/>
      <c r="BD194" s="418"/>
      <c r="BE194" s="418"/>
      <c r="BF194" s="418"/>
      <c r="BG194" s="418"/>
      <c r="BH194" s="418"/>
      <c r="BI194" s="418"/>
      <c r="BJ194" s="111"/>
      <c r="BK194" s="196">
        <f t="shared" si="30"/>
        <v>0</v>
      </c>
      <c r="BL194" s="197">
        <f t="shared" si="31"/>
        <v>0</v>
      </c>
      <c r="BM194" s="197">
        <f t="shared" si="32"/>
        <v>0</v>
      </c>
      <c r="BN194" s="198">
        <f t="shared" si="26"/>
        <v>0</v>
      </c>
      <c r="BO194" s="84"/>
      <c r="BP194" s="78"/>
      <c r="BQ194" s="195"/>
      <c r="BR194" s="453">
        <f t="shared" si="27"/>
        <v>0</v>
      </c>
      <c r="BS194" s="453">
        <f t="shared" si="33"/>
        <v>0</v>
      </c>
      <c r="BT194" s="453">
        <f t="shared" si="34"/>
        <v>0</v>
      </c>
      <c r="BU194" s="453">
        <f t="shared" si="28"/>
        <v>0</v>
      </c>
      <c r="BV194" s="195"/>
      <c r="BW194" s="78"/>
      <c r="BX194" s="78"/>
      <c r="BY194" s="78"/>
    </row>
    <row r="195" spans="1:77" ht="13.5" customHeight="1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>
        <f t="shared" si="35"/>
        <v>43</v>
      </c>
      <c r="AH195" s="299">
        <v>173</v>
      </c>
      <c r="AI195" s="274"/>
      <c r="AJ195" s="110"/>
      <c r="AK195" s="118"/>
      <c r="AL195" s="111"/>
      <c r="AM195" s="111"/>
      <c r="AN195" s="111"/>
      <c r="AO195" s="111"/>
      <c r="AP195" s="111"/>
      <c r="AQ195" s="111"/>
      <c r="AR195" s="111"/>
      <c r="AS195" s="111"/>
      <c r="AT195" s="418"/>
      <c r="AU195" s="418"/>
      <c r="AV195" s="418"/>
      <c r="AW195" s="418"/>
      <c r="AX195" s="418"/>
      <c r="AY195" s="418"/>
      <c r="AZ195" s="418"/>
      <c r="BA195" s="418"/>
      <c r="BB195" s="418"/>
      <c r="BC195" s="418"/>
      <c r="BD195" s="418"/>
      <c r="BE195" s="418"/>
      <c r="BF195" s="418"/>
      <c r="BG195" s="418"/>
      <c r="BH195" s="418"/>
      <c r="BI195" s="418"/>
      <c r="BJ195" s="111"/>
      <c r="BK195" s="196">
        <f t="shared" si="30"/>
        <v>0</v>
      </c>
      <c r="BL195" s="197">
        <f t="shared" si="31"/>
        <v>0</v>
      </c>
      <c r="BM195" s="197">
        <f t="shared" si="32"/>
        <v>0</v>
      </c>
      <c r="BN195" s="198">
        <f t="shared" si="26"/>
        <v>0</v>
      </c>
      <c r="BO195" s="84"/>
      <c r="BP195" s="78"/>
      <c r="BQ195" s="195"/>
      <c r="BR195" s="453">
        <f t="shared" si="27"/>
        <v>0</v>
      </c>
      <c r="BS195" s="453">
        <f t="shared" si="33"/>
        <v>0</v>
      </c>
      <c r="BT195" s="453">
        <f t="shared" si="34"/>
        <v>0</v>
      </c>
      <c r="BU195" s="453">
        <f t="shared" si="28"/>
        <v>0</v>
      </c>
      <c r="BV195" s="195"/>
      <c r="BW195" s="78"/>
      <c r="BX195" s="78"/>
      <c r="BY195" s="78"/>
    </row>
    <row r="196" spans="1:77" ht="13.5" customHeight="1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>
        <f t="shared" si="35"/>
        <v>44</v>
      </c>
      <c r="AH196" s="299">
        <v>174</v>
      </c>
      <c r="AI196" s="274"/>
      <c r="AJ196" s="110"/>
      <c r="AK196" s="118"/>
      <c r="AL196" s="111"/>
      <c r="AM196" s="111"/>
      <c r="AN196" s="111"/>
      <c r="AO196" s="111"/>
      <c r="AP196" s="111"/>
      <c r="AQ196" s="111"/>
      <c r="AR196" s="111"/>
      <c r="AS196" s="111"/>
      <c r="AT196" s="418"/>
      <c r="AU196" s="418"/>
      <c r="AV196" s="418"/>
      <c r="AW196" s="418"/>
      <c r="AX196" s="418"/>
      <c r="AY196" s="418"/>
      <c r="AZ196" s="418"/>
      <c r="BA196" s="418"/>
      <c r="BB196" s="418"/>
      <c r="BC196" s="418"/>
      <c r="BD196" s="418"/>
      <c r="BE196" s="418"/>
      <c r="BF196" s="418"/>
      <c r="BG196" s="418"/>
      <c r="BH196" s="418"/>
      <c r="BI196" s="418"/>
      <c r="BJ196" s="111"/>
      <c r="BK196" s="196">
        <f t="shared" si="30"/>
        <v>0</v>
      </c>
      <c r="BL196" s="197">
        <f t="shared" si="31"/>
        <v>0</v>
      </c>
      <c r="BM196" s="197">
        <f t="shared" si="32"/>
        <v>0</v>
      </c>
      <c r="BN196" s="198">
        <f t="shared" si="26"/>
        <v>0</v>
      </c>
      <c r="BO196" s="84"/>
      <c r="BP196" s="78"/>
      <c r="BQ196" s="195"/>
      <c r="BR196" s="453">
        <f t="shared" si="27"/>
        <v>0</v>
      </c>
      <c r="BS196" s="453">
        <f t="shared" si="33"/>
        <v>0</v>
      </c>
      <c r="BT196" s="453">
        <f t="shared" si="34"/>
        <v>0</v>
      </c>
      <c r="BU196" s="453">
        <f t="shared" si="28"/>
        <v>0</v>
      </c>
      <c r="BV196" s="195"/>
      <c r="BW196" s="78"/>
      <c r="BX196" s="78"/>
      <c r="BY196" s="78"/>
    </row>
    <row r="197" spans="1:77" ht="13.5" customHeight="1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>
        <f t="shared" si="35"/>
        <v>45</v>
      </c>
      <c r="AH197" s="299">
        <v>175</v>
      </c>
      <c r="AI197" s="274"/>
      <c r="AJ197" s="110"/>
      <c r="AK197" s="118"/>
      <c r="AL197" s="111"/>
      <c r="AM197" s="111"/>
      <c r="AN197" s="111"/>
      <c r="AO197" s="111"/>
      <c r="AP197" s="111"/>
      <c r="AQ197" s="111"/>
      <c r="AR197" s="111"/>
      <c r="AS197" s="111"/>
      <c r="AT197" s="418"/>
      <c r="AU197" s="418"/>
      <c r="AV197" s="418"/>
      <c r="AW197" s="418"/>
      <c r="AX197" s="418"/>
      <c r="AY197" s="418"/>
      <c r="AZ197" s="418"/>
      <c r="BA197" s="418"/>
      <c r="BB197" s="418"/>
      <c r="BC197" s="418"/>
      <c r="BD197" s="418"/>
      <c r="BE197" s="418"/>
      <c r="BF197" s="418"/>
      <c r="BG197" s="418"/>
      <c r="BH197" s="418"/>
      <c r="BI197" s="418"/>
      <c r="BJ197" s="111"/>
      <c r="BK197" s="196">
        <f t="shared" si="30"/>
        <v>0</v>
      </c>
      <c r="BL197" s="197">
        <f t="shared" si="31"/>
        <v>0</v>
      </c>
      <c r="BM197" s="197">
        <f t="shared" si="32"/>
        <v>0</v>
      </c>
      <c r="BN197" s="198">
        <f t="shared" si="26"/>
        <v>0</v>
      </c>
      <c r="BO197" s="84"/>
      <c r="BP197" s="78"/>
      <c r="BQ197" s="195"/>
      <c r="BR197" s="453">
        <f t="shared" si="27"/>
        <v>0</v>
      </c>
      <c r="BS197" s="453">
        <f t="shared" si="33"/>
        <v>0</v>
      </c>
      <c r="BT197" s="453">
        <f t="shared" si="34"/>
        <v>0</v>
      </c>
      <c r="BU197" s="453">
        <f t="shared" si="28"/>
        <v>0</v>
      </c>
      <c r="BV197" s="195"/>
      <c r="BW197" s="78"/>
      <c r="BX197" s="78"/>
      <c r="BY197" s="78"/>
    </row>
    <row r="198" spans="1:77" ht="13.5" customHeight="1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>
        <f t="shared" si="35"/>
        <v>46</v>
      </c>
      <c r="AH198" s="299">
        <v>176</v>
      </c>
      <c r="AI198" s="274"/>
      <c r="AJ198" s="110"/>
      <c r="AK198" s="118"/>
      <c r="AL198" s="111"/>
      <c r="AM198" s="111"/>
      <c r="AN198" s="111"/>
      <c r="AO198" s="111"/>
      <c r="AP198" s="111"/>
      <c r="AQ198" s="111"/>
      <c r="AR198" s="111"/>
      <c r="AS198" s="111"/>
      <c r="AT198" s="418"/>
      <c r="AU198" s="418"/>
      <c r="AV198" s="418"/>
      <c r="AW198" s="418"/>
      <c r="AX198" s="418"/>
      <c r="AY198" s="418"/>
      <c r="AZ198" s="418"/>
      <c r="BA198" s="418"/>
      <c r="BB198" s="418"/>
      <c r="BC198" s="418"/>
      <c r="BD198" s="418"/>
      <c r="BE198" s="418"/>
      <c r="BF198" s="418"/>
      <c r="BG198" s="418"/>
      <c r="BH198" s="418"/>
      <c r="BI198" s="418"/>
      <c r="BJ198" s="111"/>
      <c r="BK198" s="196">
        <f t="shared" si="30"/>
        <v>0</v>
      </c>
      <c r="BL198" s="197">
        <f t="shared" si="31"/>
        <v>0</v>
      </c>
      <c r="BM198" s="197">
        <f t="shared" si="32"/>
        <v>0</v>
      </c>
      <c r="BN198" s="198">
        <f t="shared" si="26"/>
        <v>0</v>
      </c>
      <c r="BO198" s="84"/>
      <c r="BP198" s="78"/>
      <c r="BQ198" s="195"/>
      <c r="BR198" s="453">
        <f t="shared" si="27"/>
        <v>0</v>
      </c>
      <c r="BS198" s="453">
        <f t="shared" si="33"/>
        <v>0</v>
      </c>
      <c r="BT198" s="453">
        <f t="shared" si="34"/>
        <v>0</v>
      </c>
      <c r="BU198" s="453">
        <f t="shared" si="28"/>
        <v>0</v>
      </c>
      <c r="BV198" s="195"/>
      <c r="BW198" s="78"/>
      <c r="BX198" s="78"/>
      <c r="BY198" s="78"/>
    </row>
    <row r="199" spans="1:77" ht="13.5" customHeight="1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>
        <f t="shared" si="35"/>
        <v>47</v>
      </c>
      <c r="AH199" s="299">
        <v>177</v>
      </c>
      <c r="AI199" s="274"/>
      <c r="AJ199" s="110"/>
      <c r="AK199" s="118"/>
      <c r="AL199" s="111"/>
      <c r="AM199" s="111"/>
      <c r="AN199" s="111"/>
      <c r="AO199" s="111"/>
      <c r="AP199" s="111"/>
      <c r="AQ199" s="111"/>
      <c r="AR199" s="111"/>
      <c r="AS199" s="111"/>
      <c r="AT199" s="418"/>
      <c r="AU199" s="418"/>
      <c r="AV199" s="418"/>
      <c r="AW199" s="418"/>
      <c r="AX199" s="418"/>
      <c r="AY199" s="418"/>
      <c r="AZ199" s="418"/>
      <c r="BA199" s="418"/>
      <c r="BB199" s="418"/>
      <c r="BC199" s="418"/>
      <c r="BD199" s="418"/>
      <c r="BE199" s="418"/>
      <c r="BF199" s="418"/>
      <c r="BG199" s="418"/>
      <c r="BH199" s="418"/>
      <c r="BI199" s="418"/>
      <c r="BJ199" s="111"/>
      <c r="BK199" s="196">
        <f t="shared" si="30"/>
        <v>0</v>
      </c>
      <c r="BL199" s="197">
        <f t="shared" si="31"/>
        <v>0</v>
      </c>
      <c r="BM199" s="197">
        <f t="shared" si="32"/>
        <v>0</v>
      </c>
      <c r="BN199" s="198">
        <f t="shared" si="26"/>
        <v>0</v>
      </c>
      <c r="BO199" s="84"/>
      <c r="BP199" s="78"/>
      <c r="BQ199" s="195"/>
      <c r="BR199" s="453">
        <f t="shared" si="27"/>
        <v>0</v>
      </c>
      <c r="BS199" s="453">
        <f t="shared" si="33"/>
        <v>0</v>
      </c>
      <c r="BT199" s="453">
        <f t="shared" si="34"/>
        <v>0</v>
      </c>
      <c r="BU199" s="453">
        <f t="shared" si="28"/>
        <v>0</v>
      </c>
      <c r="BV199" s="195"/>
      <c r="BW199" s="78"/>
      <c r="BX199" s="78"/>
      <c r="BY199" s="78"/>
    </row>
    <row r="200" spans="1:77" ht="13.5" customHeight="1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>
        <f t="shared" si="35"/>
        <v>48</v>
      </c>
      <c r="AH200" s="299">
        <v>178</v>
      </c>
      <c r="AI200" s="274"/>
      <c r="AJ200" s="110"/>
      <c r="AK200" s="118"/>
      <c r="AL200" s="111"/>
      <c r="AM200" s="111"/>
      <c r="AN200" s="111"/>
      <c r="AO200" s="111"/>
      <c r="AP200" s="111"/>
      <c r="AQ200" s="111"/>
      <c r="AR200" s="111"/>
      <c r="AS200" s="111"/>
      <c r="AT200" s="418"/>
      <c r="AU200" s="418"/>
      <c r="AV200" s="418"/>
      <c r="AW200" s="418"/>
      <c r="AX200" s="418"/>
      <c r="AY200" s="418"/>
      <c r="AZ200" s="418"/>
      <c r="BA200" s="418"/>
      <c r="BB200" s="418"/>
      <c r="BC200" s="418"/>
      <c r="BD200" s="418"/>
      <c r="BE200" s="418"/>
      <c r="BF200" s="418"/>
      <c r="BG200" s="418"/>
      <c r="BH200" s="418"/>
      <c r="BI200" s="418"/>
      <c r="BJ200" s="111"/>
      <c r="BK200" s="196">
        <f t="shared" si="30"/>
        <v>0</v>
      </c>
      <c r="BL200" s="197">
        <f t="shared" si="31"/>
        <v>0</v>
      </c>
      <c r="BM200" s="197">
        <f t="shared" si="32"/>
        <v>0</v>
      </c>
      <c r="BN200" s="198">
        <f t="shared" si="26"/>
        <v>0</v>
      </c>
      <c r="BO200" s="84"/>
      <c r="BP200" s="78"/>
      <c r="BQ200" s="195"/>
      <c r="BR200" s="453">
        <f t="shared" si="27"/>
        <v>0</v>
      </c>
      <c r="BS200" s="453">
        <f t="shared" si="33"/>
        <v>0</v>
      </c>
      <c r="BT200" s="453">
        <f t="shared" si="34"/>
        <v>0</v>
      </c>
      <c r="BU200" s="453">
        <f t="shared" si="28"/>
        <v>0</v>
      </c>
      <c r="BV200" s="195"/>
      <c r="BW200" s="78"/>
      <c r="BX200" s="78"/>
      <c r="BY200" s="78"/>
    </row>
    <row r="201" spans="1:77" ht="13.5" customHeight="1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>
        <v>49</v>
      </c>
      <c r="AH201" s="299">
        <v>179</v>
      </c>
      <c r="AI201" s="274"/>
      <c r="AJ201" s="110"/>
      <c r="AK201" s="118"/>
      <c r="AL201" s="111"/>
      <c r="AM201" s="111"/>
      <c r="AN201" s="111"/>
      <c r="AO201" s="111"/>
      <c r="AP201" s="111"/>
      <c r="AQ201" s="111"/>
      <c r="AR201" s="111"/>
      <c r="AS201" s="111"/>
      <c r="AT201" s="418"/>
      <c r="AU201" s="418"/>
      <c r="AV201" s="418"/>
      <c r="AW201" s="418"/>
      <c r="AX201" s="418"/>
      <c r="AY201" s="418"/>
      <c r="AZ201" s="418"/>
      <c r="BA201" s="418"/>
      <c r="BB201" s="418"/>
      <c r="BC201" s="418"/>
      <c r="BD201" s="418"/>
      <c r="BE201" s="418"/>
      <c r="BF201" s="418"/>
      <c r="BG201" s="418"/>
      <c r="BH201" s="418"/>
      <c r="BI201" s="418"/>
      <c r="BJ201" s="111"/>
      <c r="BK201" s="196">
        <f t="shared" si="30"/>
        <v>0</v>
      </c>
      <c r="BL201" s="197">
        <f t="shared" si="31"/>
        <v>0</v>
      </c>
      <c r="BM201" s="197">
        <f t="shared" si="32"/>
        <v>0</v>
      </c>
      <c r="BN201" s="198">
        <f t="shared" si="26"/>
        <v>0</v>
      </c>
      <c r="BO201" s="84"/>
      <c r="BP201" s="78"/>
      <c r="BQ201" s="195"/>
      <c r="BR201" s="453">
        <f t="shared" si="27"/>
        <v>0</v>
      </c>
      <c r="BS201" s="453">
        <f t="shared" si="33"/>
        <v>0</v>
      </c>
      <c r="BT201" s="453">
        <f t="shared" si="34"/>
        <v>0</v>
      </c>
      <c r="BU201" s="453">
        <f t="shared" si="28"/>
        <v>0</v>
      </c>
      <c r="BV201" s="195"/>
      <c r="BW201" s="78"/>
      <c r="BX201" s="78"/>
      <c r="BY201" s="78"/>
    </row>
    <row r="202" spans="1:77" ht="13.5" customHeight="1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>
        <v>50</v>
      </c>
      <c r="AH202" s="299">
        <v>180</v>
      </c>
      <c r="AI202" s="274"/>
      <c r="AJ202" s="110"/>
      <c r="AK202" s="137"/>
      <c r="AL202" s="111"/>
      <c r="AM202" s="111"/>
      <c r="AN202" s="111"/>
      <c r="AO202" s="111"/>
      <c r="AP202" s="111"/>
      <c r="AQ202" s="111"/>
      <c r="AR202" s="111"/>
      <c r="AS202" s="111"/>
      <c r="AT202" s="418"/>
      <c r="AU202" s="418"/>
      <c r="AV202" s="418"/>
      <c r="AW202" s="418"/>
      <c r="AX202" s="418"/>
      <c r="AY202" s="418"/>
      <c r="AZ202" s="418"/>
      <c r="BA202" s="418"/>
      <c r="BB202" s="418"/>
      <c r="BC202" s="418"/>
      <c r="BD202" s="418"/>
      <c r="BE202" s="418"/>
      <c r="BF202" s="418"/>
      <c r="BG202" s="421"/>
      <c r="BH202" s="418"/>
      <c r="BI202" s="421"/>
      <c r="BJ202" s="332"/>
      <c r="BK202" s="197">
        <f t="shared" si="30"/>
        <v>0</v>
      </c>
      <c r="BL202" s="197">
        <f t="shared" si="31"/>
        <v>0</v>
      </c>
      <c r="BM202" s="197">
        <f t="shared" si="32"/>
        <v>0</v>
      </c>
      <c r="BN202" s="454">
        <f t="shared" si="26"/>
        <v>0</v>
      </c>
      <c r="BO202" s="91"/>
      <c r="BP202" s="78"/>
      <c r="BQ202" s="195"/>
      <c r="BR202" s="453">
        <f t="shared" si="27"/>
        <v>0</v>
      </c>
      <c r="BS202" s="453">
        <f t="shared" si="33"/>
        <v>0</v>
      </c>
      <c r="BT202" s="453">
        <f t="shared" si="34"/>
        <v>0</v>
      </c>
      <c r="BU202" s="453">
        <f t="shared" si="28"/>
        <v>0</v>
      </c>
      <c r="BV202" s="195"/>
      <c r="BW202" s="78"/>
      <c r="BX202" s="78"/>
      <c r="BY202" s="78"/>
    </row>
    <row r="203" spans="1:77" ht="13.5" customHeight="1" thickBot="1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138"/>
      <c r="AI203" s="139"/>
      <c r="AJ203" s="139"/>
      <c r="AK203" s="139"/>
      <c r="AL203" s="139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40"/>
      <c r="BO203" s="91"/>
      <c r="BP203" s="78"/>
      <c r="BQ203" s="195"/>
      <c r="BR203" s="431"/>
      <c r="BS203" s="431"/>
      <c r="BT203" s="431"/>
      <c r="BU203" s="431"/>
      <c r="BV203" s="195"/>
      <c r="BW203" s="78"/>
      <c r="BX203" s="78"/>
      <c r="BY203" s="78"/>
    </row>
    <row r="204" spans="1:77" ht="13.5" customHeight="1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  <c r="BI204" s="151"/>
      <c r="BJ204" s="151"/>
      <c r="BK204" s="151"/>
      <c r="BL204" s="151"/>
      <c r="BM204" s="151"/>
      <c r="BN204" s="151"/>
      <c r="BO204" s="91"/>
      <c r="BP204" s="78"/>
      <c r="BQ204" s="195"/>
      <c r="BR204" s="91"/>
      <c r="BS204" s="91"/>
      <c r="BT204" s="91"/>
      <c r="BU204" s="78"/>
      <c r="BV204" s="195"/>
      <c r="BW204" s="78"/>
      <c r="BX204" s="78"/>
      <c r="BY204" s="78"/>
    </row>
    <row r="205" spans="1:77" ht="13.5" customHeight="1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91"/>
      <c r="BP205" s="78"/>
      <c r="BQ205" s="195"/>
      <c r="BR205" s="91"/>
      <c r="BS205" s="91"/>
      <c r="BT205" s="91"/>
      <c r="BU205" s="78"/>
      <c r="BV205" s="195"/>
      <c r="BW205" s="78"/>
      <c r="BX205" s="78"/>
      <c r="BY205" s="78"/>
    </row>
    <row r="206" spans="1:77" s="1" customFormat="1" ht="13.5" customHeight="1">
      <c r="A206" s="195"/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  <c r="AW206" s="195"/>
      <c r="AX206" s="195"/>
      <c r="AY206" s="195"/>
      <c r="AZ206" s="195"/>
      <c r="BA206" s="195"/>
      <c r="BB206" s="195"/>
      <c r="BC206" s="195"/>
      <c r="BD206" s="195"/>
      <c r="BE206" s="195"/>
      <c r="BF206" s="195"/>
      <c r="BG206" s="195"/>
      <c r="BH206" s="195"/>
      <c r="BI206" s="195"/>
      <c r="BJ206" s="195"/>
      <c r="BK206" s="195"/>
      <c r="BL206" s="195"/>
      <c r="BM206" s="195"/>
      <c r="BN206" s="195"/>
      <c r="BO206" s="195"/>
      <c r="BP206" s="195"/>
      <c r="BQ206" s="195"/>
      <c r="BR206" s="195"/>
      <c r="BS206" s="195"/>
      <c r="BT206" s="195"/>
      <c r="BU206" s="195"/>
      <c r="BV206" s="195"/>
      <c r="BW206" s="91"/>
      <c r="BX206" s="91"/>
      <c r="BY206" s="91"/>
    </row>
    <row r="207" spans="1:77" ht="13.5" customHeight="1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91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</row>
    <row r="208" spans="1:77" ht="13.5" customHeight="1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91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</row>
    <row r="209" spans="1:77" ht="13.5" customHeight="1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91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</row>
    <row r="210" spans="1:77" ht="13.5" customHeight="1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91"/>
      <c r="BP210" s="78"/>
      <c r="BQ210" s="78"/>
      <c r="BR210" s="78"/>
      <c r="BS210" s="78"/>
      <c r="BT210" s="78"/>
      <c r="BU210" s="78"/>
      <c r="BV210" s="78"/>
      <c r="BW210" s="78"/>
      <c r="BX210" s="78"/>
      <c r="BY210" s="78"/>
    </row>
    <row r="211" spans="1:77" ht="13.5" customHeight="1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91"/>
      <c r="BP211" s="78"/>
      <c r="BQ211" s="78"/>
      <c r="BR211" s="78"/>
      <c r="BS211" s="78"/>
      <c r="BT211" s="78"/>
      <c r="BU211" s="78"/>
      <c r="BV211" s="78"/>
      <c r="BW211" s="78"/>
      <c r="BX211" s="78"/>
      <c r="BY211" s="78"/>
    </row>
    <row r="212" spans="1:77" ht="13.5" customHeight="1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91"/>
      <c r="BP212" s="78"/>
      <c r="BQ212" s="78"/>
      <c r="BR212" s="78"/>
      <c r="BS212" s="78"/>
      <c r="BT212" s="78"/>
      <c r="BU212" s="78"/>
      <c r="BV212" s="78"/>
      <c r="BW212" s="78"/>
      <c r="BX212" s="78"/>
      <c r="BY212" s="78"/>
    </row>
    <row r="213" spans="1:77" ht="13.5" customHeight="1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91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</row>
    <row r="214" spans="1:77" ht="13.5" customHeight="1"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91"/>
      <c r="BP214" s="78"/>
      <c r="BQ214" s="78"/>
      <c r="BR214" s="78"/>
      <c r="BS214" s="78"/>
      <c r="BT214" s="78"/>
      <c r="BU214" s="78"/>
      <c r="BV214" s="78"/>
      <c r="BW214" s="78"/>
      <c r="BX214" s="78"/>
      <c r="BY214" s="78"/>
    </row>
    <row r="215" spans="1:77" ht="13.5" customHeight="1"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91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</row>
    <row r="216" spans="1:77" ht="13.5" customHeight="1"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91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</row>
    <row r="217" spans="1:77" ht="13.5" customHeight="1"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91"/>
      <c r="BP217" s="78"/>
      <c r="BQ217" s="78"/>
      <c r="BR217" s="78"/>
      <c r="BS217" s="78"/>
      <c r="BT217" s="78"/>
      <c r="BU217" s="78"/>
      <c r="BV217" s="78"/>
      <c r="BW217" s="78"/>
      <c r="BX217" s="78"/>
      <c r="BY217" s="78"/>
    </row>
    <row r="218" spans="1:77" ht="13.5" customHeight="1"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91"/>
      <c r="BP218" s="78"/>
      <c r="BQ218" s="78"/>
      <c r="BR218" s="78"/>
      <c r="BS218" s="78"/>
      <c r="BT218" s="78"/>
      <c r="BU218" s="78"/>
      <c r="BV218" s="78"/>
      <c r="BW218" s="78"/>
      <c r="BX218" s="78"/>
      <c r="BY218" s="78"/>
    </row>
    <row r="219" spans="1:77" ht="13.5" customHeight="1"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91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</row>
    <row r="220" spans="1:77" ht="13.5" customHeight="1"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91"/>
      <c r="BP220" s="78"/>
      <c r="BQ220" s="78"/>
      <c r="BR220" s="78"/>
      <c r="BS220" s="78"/>
      <c r="BT220" s="78"/>
      <c r="BU220" s="78"/>
      <c r="BV220" s="78"/>
      <c r="BW220" s="78"/>
      <c r="BX220" s="78"/>
      <c r="BY220" s="78"/>
    </row>
    <row r="221" spans="1:77" ht="13.5" customHeight="1">
      <c r="BO221" s="1"/>
    </row>
    <row r="222" spans="1:77" ht="13.5" customHeight="1">
      <c r="BO222" s="1"/>
    </row>
    <row r="223" spans="1:77" ht="13.5" customHeight="1">
      <c r="BO223" s="1"/>
    </row>
    <row r="224" spans="1:77" ht="13.5" customHeight="1">
      <c r="BO224" s="1"/>
    </row>
    <row r="225" spans="36:67" ht="13.5" customHeight="1">
      <c r="BO225" s="1"/>
    </row>
    <row r="226" spans="36:67" ht="13.5" customHeight="1">
      <c r="BO226" s="1"/>
    </row>
    <row r="227" spans="36:67" ht="13.5" customHeight="1">
      <c r="BO227" s="1"/>
    </row>
    <row r="228" spans="36:67" ht="13.5" customHeight="1">
      <c r="AL228" s="351" t="s">
        <v>93</v>
      </c>
      <c r="AM228" s="351" t="s">
        <v>98</v>
      </c>
      <c r="AN228" s="351" t="s">
        <v>95</v>
      </c>
      <c r="AO228" s="351" t="s">
        <v>93</v>
      </c>
      <c r="AP228" s="351" t="s">
        <v>98</v>
      </c>
      <c r="AQ228" s="351" t="s">
        <v>94</v>
      </c>
      <c r="AR228" s="351" t="s">
        <v>95</v>
      </c>
      <c r="AS228" s="351" t="s">
        <v>94</v>
      </c>
      <c r="AT228" s="351" t="s">
        <v>95</v>
      </c>
      <c r="AU228" s="351" t="s">
        <v>93</v>
      </c>
      <c r="AV228" s="351" t="s">
        <v>97</v>
      </c>
      <c r="AW228" s="351" t="s">
        <v>97</v>
      </c>
      <c r="AX228" s="351" t="s">
        <v>93</v>
      </c>
      <c r="AY228" s="351" t="s">
        <v>98</v>
      </c>
      <c r="AZ228" s="351" t="s">
        <v>93</v>
      </c>
      <c r="BA228" s="351" t="s">
        <v>93</v>
      </c>
      <c r="BB228" s="351" t="s">
        <v>93</v>
      </c>
      <c r="BC228" s="351" t="s">
        <v>98</v>
      </c>
      <c r="BD228" s="351" t="s">
        <v>95</v>
      </c>
      <c r="BE228" s="351" t="s">
        <v>93</v>
      </c>
      <c r="BF228" s="351" t="s">
        <v>95</v>
      </c>
      <c r="BG228" s="351" t="s">
        <v>100</v>
      </c>
      <c r="BH228" s="351" t="s">
        <v>94</v>
      </c>
      <c r="BI228" t="s">
        <v>100</v>
      </c>
      <c r="BO228" s="1"/>
    </row>
    <row r="229" spans="36:67" ht="13.5" customHeight="1">
      <c r="AJ229">
        <v>1</v>
      </c>
      <c r="AL229" t="s">
        <v>93</v>
      </c>
      <c r="AM229" t="s">
        <v>97</v>
      </c>
      <c r="AN229" t="s">
        <v>95</v>
      </c>
      <c r="AO229" t="s">
        <v>94</v>
      </c>
      <c r="AP229" t="s">
        <v>95</v>
      </c>
      <c r="AQ229" t="s">
        <v>93</v>
      </c>
      <c r="AR229" t="s">
        <v>98</v>
      </c>
      <c r="AS229" t="s">
        <v>98</v>
      </c>
      <c r="AT229" t="s">
        <v>98</v>
      </c>
      <c r="AU229" t="s">
        <v>93</v>
      </c>
      <c r="AV229" t="s">
        <v>95</v>
      </c>
      <c r="AW229" t="s">
        <v>93</v>
      </c>
      <c r="AX229" t="s">
        <v>93</v>
      </c>
      <c r="AY229" t="s">
        <v>95</v>
      </c>
      <c r="AZ229" t="s">
        <v>98</v>
      </c>
      <c r="BA229" t="s">
        <v>97</v>
      </c>
      <c r="BB229" t="s">
        <v>93</v>
      </c>
      <c r="BC229" t="s">
        <v>98</v>
      </c>
      <c r="BD229" t="s">
        <v>95</v>
      </c>
      <c r="BE229" t="s">
        <v>93</v>
      </c>
      <c r="BF229" t="s">
        <v>97</v>
      </c>
      <c r="BG229">
        <v>78</v>
      </c>
      <c r="BH229" t="s">
        <v>94</v>
      </c>
      <c r="BI229">
        <v>12</v>
      </c>
      <c r="BO229" s="1"/>
    </row>
    <row r="230" spans="36:67" ht="13.5" customHeight="1">
      <c r="AJ230">
        <v>2</v>
      </c>
      <c r="AL230" t="s">
        <v>93</v>
      </c>
      <c r="AM230" t="s">
        <v>95</v>
      </c>
      <c r="AN230" t="s">
        <v>95</v>
      </c>
      <c r="AO230" t="s">
        <v>94</v>
      </c>
      <c r="AP230" t="s">
        <v>95</v>
      </c>
      <c r="AQ230" t="s">
        <v>93</v>
      </c>
      <c r="AR230" t="s">
        <v>98</v>
      </c>
      <c r="AS230" t="s">
        <v>98</v>
      </c>
      <c r="AT230" t="s">
        <v>98</v>
      </c>
      <c r="AU230" t="s">
        <v>93</v>
      </c>
      <c r="AV230" t="s">
        <v>93</v>
      </c>
      <c r="AW230" t="s">
        <v>93</v>
      </c>
      <c r="AX230" t="s">
        <v>93</v>
      </c>
      <c r="AY230" t="s">
        <v>95</v>
      </c>
      <c r="AZ230" t="s">
        <v>94</v>
      </c>
      <c r="BA230" t="s">
        <v>97</v>
      </c>
      <c r="BB230" t="s">
        <v>94</v>
      </c>
      <c r="BC230" t="s">
        <v>94</v>
      </c>
      <c r="BD230" t="s">
        <v>95</v>
      </c>
      <c r="BE230" t="s">
        <v>94</v>
      </c>
      <c r="BF230" t="s">
        <v>93</v>
      </c>
      <c r="BG230">
        <v>82</v>
      </c>
      <c r="BH230" t="s">
        <v>94</v>
      </c>
      <c r="BI230">
        <v>9</v>
      </c>
      <c r="BO230" s="1"/>
    </row>
    <row r="231" spans="36:67" ht="13.5" customHeight="1">
      <c r="AJ231">
        <v>3</v>
      </c>
      <c r="AL231" t="s">
        <v>93</v>
      </c>
      <c r="AM231" t="s">
        <v>95</v>
      </c>
      <c r="AN231" t="s">
        <v>93</v>
      </c>
      <c r="AO231" t="s">
        <v>94</v>
      </c>
      <c r="AP231" t="s">
        <v>95</v>
      </c>
      <c r="AQ231" t="s">
        <v>95</v>
      </c>
      <c r="AR231" t="s">
        <v>98</v>
      </c>
      <c r="AS231" t="s">
        <v>98</v>
      </c>
      <c r="AT231" t="s">
        <v>98</v>
      </c>
      <c r="AU231" t="s">
        <v>93</v>
      </c>
      <c r="AV231" t="s">
        <v>95</v>
      </c>
      <c r="AW231" t="s">
        <v>98</v>
      </c>
      <c r="AX231" t="s">
        <v>93</v>
      </c>
      <c r="AY231" t="s">
        <v>93</v>
      </c>
      <c r="AZ231" t="s">
        <v>98</v>
      </c>
      <c r="BA231" t="s">
        <v>97</v>
      </c>
      <c r="BB231" t="s">
        <v>93</v>
      </c>
      <c r="BC231" t="s">
        <v>93</v>
      </c>
      <c r="BD231" t="s">
        <v>95</v>
      </c>
      <c r="BE231" t="s">
        <v>93</v>
      </c>
      <c r="BF231" t="s">
        <v>97</v>
      </c>
      <c r="BG231">
        <v>67</v>
      </c>
      <c r="BH231" t="s">
        <v>94</v>
      </c>
      <c r="BI231">
        <v>13</v>
      </c>
      <c r="BO231" s="1"/>
    </row>
    <row r="232" spans="36:67" ht="13.5" customHeight="1">
      <c r="AJ232">
        <v>4</v>
      </c>
      <c r="AL232" t="s">
        <v>95</v>
      </c>
      <c r="AM232" t="s">
        <v>95</v>
      </c>
      <c r="AN232" t="s">
        <v>95</v>
      </c>
      <c r="AO232" t="s">
        <v>95</v>
      </c>
      <c r="AP232" t="s">
        <v>95</v>
      </c>
      <c r="AQ232" t="s">
        <v>93</v>
      </c>
      <c r="AR232" t="s">
        <v>98</v>
      </c>
      <c r="AS232" t="s">
        <v>95</v>
      </c>
      <c r="AT232" t="s">
        <v>97</v>
      </c>
      <c r="AU232" t="s">
        <v>93</v>
      </c>
      <c r="AV232" t="s">
        <v>93</v>
      </c>
      <c r="AW232" t="s">
        <v>93</v>
      </c>
      <c r="AX232" t="s">
        <v>93</v>
      </c>
      <c r="AY232" t="s">
        <v>95</v>
      </c>
      <c r="AZ232" t="s">
        <v>94</v>
      </c>
      <c r="BA232" t="s">
        <v>93</v>
      </c>
      <c r="BB232" t="s">
        <v>93</v>
      </c>
      <c r="BC232" t="s">
        <v>98</v>
      </c>
      <c r="BD232" t="s">
        <v>95</v>
      </c>
      <c r="BE232" t="s">
        <v>93</v>
      </c>
      <c r="BF232" t="s">
        <v>93</v>
      </c>
      <c r="BG232">
        <v>84</v>
      </c>
      <c r="BH232" t="s">
        <v>95</v>
      </c>
      <c r="BI232">
        <v>96</v>
      </c>
      <c r="BO232" s="1"/>
    </row>
    <row r="233" spans="36:67" ht="13.5" customHeight="1">
      <c r="AJ233">
        <v>5</v>
      </c>
      <c r="AL233" t="s">
        <v>98</v>
      </c>
      <c r="AM233" t="s">
        <v>95</v>
      </c>
      <c r="AN233" t="s">
        <v>95</v>
      </c>
      <c r="AO233" t="s">
        <v>94</v>
      </c>
      <c r="AP233" t="s">
        <v>95</v>
      </c>
      <c r="AQ233" t="s">
        <v>95</v>
      </c>
      <c r="AR233" t="s">
        <v>93</v>
      </c>
      <c r="AS233" t="s">
        <v>98</v>
      </c>
      <c r="AT233" t="s">
        <v>99</v>
      </c>
      <c r="AU233" t="s">
        <v>93</v>
      </c>
      <c r="AV233" t="s">
        <v>95</v>
      </c>
      <c r="AW233" t="s">
        <v>95</v>
      </c>
      <c r="AX233" t="s">
        <v>93</v>
      </c>
      <c r="AY233" t="s">
        <v>95</v>
      </c>
      <c r="AZ233" t="s">
        <v>93</v>
      </c>
      <c r="BA233" t="s">
        <v>97</v>
      </c>
      <c r="BB233" t="s">
        <v>93</v>
      </c>
      <c r="BC233" t="s">
        <v>93</v>
      </c>
      <c r="BD233" t="s">
        <v>95</v>
      </c>
      <c r="BE233" t="s">
        <v>93</v>
      </c>
      <c r="BF233" t="s">
        <v>95</v>
      </c>
      <c r="BG233">
        <v>16</v>
      </c>
      <c r="BH233" t="s">
        <v>95</v>
      </c>
      <c r="BI233">
        <v>82</v>
      </c>
      <c r="BO233" s="1"/>
    </row>
    <row r="234" spans="36:67" ht="13.5" customHeight="1">
      <c r="AJ234">
        <v>6</v>
      </c>
      <c r="AL234" t="s">
        <v>98</v>
      </c>
      <c r="AM234" t="s">
        <v>97</v>
      </c>
      <c r="AN234" t="s">
        <v>95</v>
      </c>
      <c r="AO234" t="s">
        <v>94</v>
      </c>
      <c r="AP234" t="s">
        <v>95</v>
      </c>
      <c r="AQ234" t="s">
        <v>95</v>
      </c>
      <c r="AR234" t="s">
        <v>94</v>
      </c>
      <c r="AS234" t="s">
        <v>98</v>
      </c>
      <c r="AT234" t="s">
        <v>99</v>
      </c>
      <c r="AU234" t="s">
        <v>93</v>
      </c>
      <c r="AV234" t="s">
        <v>95</v>
      </c>
      <c r="AW234" t="s">
        <v>93</v>
      </c>
      <c r="AX234" t="s">
        <v>93</v>
      </c>
      <c r="AY234" t="s">
        <v>95</v>
      </c>
      <c r="AZ234" t="s">
        <v>98</v>
      </c>
      <c r="BA234" t="s">
        <v>97</v>
      </c>
      <c r="BB234" t="s">
        <v>95</v>
      </c>
      <c r="BC234" t="s">
        <v>98</v>
      </c>
      <c r="BD234" t="s">
        <v>93</v>
      </c>
      <c r="BE234" t="s">
        <v>95</v>
      </c>
      <c r="BF234" t="s">
        <v>95</v>
      </c>
      <c r="BG234">
        <v>13</v>
      </c>
      <c r="BH234" t="s">
        <v>94</v>
      </c>
      <c r="BI234">
        <v>22</v>
      </c>
      <c r="BO234" s="1"/>
    </row>
    <row r="235" spans="36:67" ht="13.5" customHeight="1">
      <c r="AJ235">
        <v>7</v>
      </c>
      <c r="AL235" t="s">
        <v>93</v>
      </c>
      <c r="AM235" t="s">
        <v>95</v>
      </c>
      <c r="AN235" t="s">
        <v>93</v>
      </c>
      <c r="AO235" t="s">
        <v>94</v>
      </c>
      <c r="AP235" t="s">
        <v>95</v>
      </c>
      <c r="AQ235" t="s">
        <v>95</v>
      </c>
      <c r="AR235" t="s">
        <v>98</v>
      </c>
      <c r="AS235" t="s">
        <v>98</v>
      </c>
      <c r="AT235" t="s">
        <v>98</v>
      </c>
      <c r="AU235" t="s">
        <v>93</v>
      </c>
      <c r="AV235" t="s">
        <v>95</v>
      </c>
      <c r="AW235" t="s">
        <v>93</v>
      </c>
      <c r="AX235" t="s">
        <v>93</v>
      </c>
      <c r="AY235" t="s">
        <v>98</v>
      </c>
      <c r="AZ235" t="s">
        <v>94</v>
      </c>
      <c r="BA235" t="s">
        <v>97</v>
      </c>
      <c r="BB235" t="s">
        <v>93</v>
      </c>
      <c r="BC235" t="s">
        <v>93</v>
      </c>
      <c r="BD235" t="s">
        <v>97</v>
      </c>
      <c r="BE235" t="s">
        <v>95</v>
      </c>
      <c r="BF235" t="s">
        <v>95</v>
      </c>
      <c r="BG235">
        <v>38</v>
      </c>
      <c r="BH235" t="s">
        <v>94</v>
      </c>
      <c r="BI235">
        <v>38</v>
      </c>
      <c r="BO235" s="1"/>
    </row>
    <row r="236" spans="36:67" ht="13.5" customHeight="1">
      <c r="AJ236">
        <v>8</v>
      </c>
      <c r="AL236" t="s">
        <v>93</v>
      </c>
      <c r="AM236" t="s">
        <v>95</v>
      </c>
      <c r="AN236" t="s">
        <v>93</v>
      </c>
      <c r="AO236" t="s">
        <v>94</v>
      </c>
      <c r="AP236" t="s">
        <v>95</v>
      </c>
      <c r="AQ236" t="s">
        <v>95</v>
      </c>
      <c r="AR236" t="s">
        <v>98</v>
      </c>
      <c r="AS236" t="s">
        <v>98</v>
      </c>
      <c r="AT236" t="s">
        <v>98</v>
      </c>
      <c r="AU236" t="s">
        <v>93</v>
      </c>
      <c r="AV236" t="s">
        <v>95</v>
      </c>
      <c r="AW236" t="s">
        <v>93</v>
      </c>
      <c r="AX236" t="s">
        <v>93</v>
      </c>
      <c r="AY236" t="s">
        <v>93</v>
      </c>
      <c r="AZ236" t="s">
        <v>98</v>
      </c>
      <c r="BA236" t="s">
        <v>97</v>
      </c>
      <c r="BB236" t="s">
        <v>93</v>
      </c>
      <c r="BC236" t="s">
        <v>98</v>
      </c>
      <c r="BD236" t="s">
        <v>97</v>
      </c>
      <c r="BE236" t="s">
        <v>93</v>
      </c>
      <c r="BF236" t="s">
        <v>95</v>
      </c>
      <c r="BG236">
        <v>20</v>
      </c>
      <c r="BH236" t="s">
        <v>94</v>
      </c>
      <c r="BI236">
        <v>11</v>
      </c>
      <c r="BO236" s="1"/>
    </row>
    <row r="237" spans="36:67" ht="13.5" customHeight="1">
      <c r="AJ237">
        <v>9</v>
      </c>
      <c r="AL237" t="s">
        <v>93</v>
      </c>
      <c r="AM237" t="s">
        <v>95</v>
      </c>
      <c r="AN237" t="s">
        <v>93</v>
      </c>
      <c r="AO237" t="s">
        <v>94</v>
      </c>
      <c r="AP237" t="s">
        <v>95</v>
      </c>
      <c r="AQ237" t="s">
        <v>95</v>
      </c>
      <c r="AR237" t="s">
        <v>93</v>
      </c>
      <c r="AS237" t="s">
        <v>98</v>
      </c>
      <c r="AT237" t="s">
        <v>98</v>
      </c>
      <c r="AU237" t="s">
        <v>93</v>
      </c>
      <c r="AV237" t="s">
        <v>95</v>
      </c>
      <c r="AW237" t="s">
        <v>93</v>
      </c>
      <c r="AX237" t="s">
        <v>95</v>
      </c>
      <c r="AY237" t="s">
        <v>95</v>
      </c>
      <c r="AZ237" t="s">
        <v>98</v>
      </c>
      <c r="BA237" t="s">
        <v>97</v>
      </c>
      <c r="BB237" t="s">
        <v>93</v>
      </c>
      <c r="BC237" t="s">
        <v>98</v>
      </c>
      <c r="BD237" t="s">
        <v>97</v>
      </c>
      <c r="BE237" t="s">
        <v>98</v>
      </c>
      <c r="BF237" t="s">
        <v>95</v>
      </c>
      <c r="BG237">
        <v>39</v>
      </c>
      <c r="BH237" t="s">
        <v>93</v>
      </c>
      <c r="BI237">
        <v>100</v>
      </c>
      <c r="BO237" s="1"/>
    </row>
    <row r="238" spans="36:67" ht="13.5" customHeight="1">
      <c r="AJ238">
        <v>10</v>
      </c>
      <c r="AL238" t="s">
        <v>93</v>
      </c>
      <c r="AM238" t="s">
        <v>95</v>
      </c>
      <c r="AN238" t="s">
        <v>93</v>
      </c>
      <c r="AO238" t="s">
        <v>94</v>
      </c>
      <c r="AP238" t="s">
        <v>95</v>
      </c>
      <c r="AQ238" t="s">
        <v>95</v>
      </c>
      <c r="AR238" t="s">
        <v>94</v>
      </c>
      <c r="AS238" t="s">
        <v>98</v>
      </c>
      <c r="AT238" t="s">
        <v>98</v>
      </c>
      <c r="AU238" t="s">
        <v>93</v>
      </c>
      <c r="AV238" t="s">
        <v>93</v>
      </c>
      <c r="AW238" t="s">
        <v>93</v>
      </c>
      <c r="AX238" t="s">
        <v>95</v>
      </c>
      <c r="AY238" t="s">
        <v>98</v>
      </c>
      <c r="AZ238" t="s">
        <v>94</v>
      </c>
      <c r="BA238" t="s">
        <v>97</v>
      </c>
      <c r="BB238" t="s">
        <v>95</v>
      </c>
      <c r="BC238" t="s">
        <v>93</v>
      </c>
      <c r="BD238" t="s">
        <v>95</v>
      </c>
      <c r="BE238" t="s">
        <v>93</v>
      </c>
      <c r="BF238" t="s">
        <v>97</v>
      </c>
      <c r="BG238">
        <v>66</v>
      </c>
      <c r="BH238" t="s">
        <v>95</v>
      </c>
      <c r="BI238">
        <v>68</v>
      </c>
      <c r="BO238" s="1"/>
    </row>
    <row r="239" spans="36:67" ht="13.5" customHeight="1">
      <c r="AJ239">
        <v>11</v>
      </c>
      <c r="AL239" t="s">
        <v>93</v>
      </c>
      <c r="AM239" t="s">
        <v>95</v>
      </c>
      <c r="AN239" t="s">
        <v>93</v>
      </c>
      <c r="AO239" t="s">
        <v>94</v>
      </c>
      <c r="AP239" t="s">
        <v>95</v>
      </c>
      <c r="AQ239" t="s">
        <v>95</v>
      </c>
      <c r="AR239" t="s">
        <v>94</v>
      </c>
      <c r="AS239" t="s">
        <v>98</v>
      </c>
      <c r="AT239" t="s">
        <v>98</v>
      </c>
      <c r="AU239" t="s">
        <v>93</v>
      </c>
      <c r="AV239" t="s">
        <v>95</v>
      </c>
      <c r="AW239" t="s">
        <v>93</v>
      </c>
      <c r="AX239" t="s">
        <v>93</v>
      </c>
      <c r="AY239" t="s">
        <v>93</v>
      </c>
      <c r="AZ239" t="s">
        <v>98</v>
      </c>
      <c r="BA239" t="s">
        <v>97</v>
      </c>
      <c r="BB239" t="s">
        <v>93</v>
      </c>
      <c r="BC239" t="s">
        <v>98</v>
      </c>
      <c r="BD239" t="s">
        <v>97</v>
      </c>
      <c r="BE239" t="s">
        <v>98</v>
      </c>
      <c r="BF239" t="s">
        <v>97</v>
      </c>
      <c r="BG239">
        <v>109</v>
      </c>
      <c r="BH239" t="s">
        <v>94</v>
      </c>
      <c r="BI239">
        <v>47</v>
      </c>
      <c r="BO239" s="1"/>
    </row>
    <row r="240" spans="36:67" ht="13.5" customHeight="1">
      <c r="AJ240">
        <v>12</v>
      </c>
      <c r="AL240" t="s">
        <v>2</v>
      </c>
      <c r="AM240" t="s">
        <v>0</v>
      </c>
      <c r="AN240" t="s">
        <v>52</v>
      </c>
      <c r="AO240" t="s">
        <v>52</v>
      </c>
      <c r="AP240" t="s">
        <v>0</v>
      </c>
      <c r="AQ240" t="s">
        <v>2</v>
      </c>
      <c r="AR240" t="s">
        <v>52</v>
      </c>
      <c r="AS240" t="s">
        <v>101</v>
      </c>
      <c r="AT240" t="s">
        <v>102</v>
      </c>
      <c r="AU240" t="s">
        <v>2</v>
      </c>
      <c r="AV240" t="s">
        <v>0</v>
      </c>
      <c r="AW240" t="s">
        <v>101</v>
      </c>
      <c r="AX240" t="s">
        <v>2</v>
      </c>
      <c r="AY240" t="s">
        <v>2</v>
      </c>
      <c r="AZ240" t="s">
        <v>52</v>
      </c>
      <c r="BA240" t="s">
        <v>0</v>
      </c>
      <c r="BB240" t="s">
        <v>93</v>
      </c>
      <c r="BC240" t="s">
        <v>98</v>
      </c>
      <c r="BD240" t="s">
        <v>98</v>
      </c>
      <c r="BE240" t="s">
        <v>98</v>
      </c>
      <c r="BF240" t="s">
        <v>103</v>
      </c>
      <c r="BG240">
        <v>45</v>
      </c>
      <c r="BH240" t="s">
        <v>104</v>
      </c>
      <c r="BI240">
        <v>23</v>
      </c>
      <c r="BO240" s="1"/>
    </row>
    <row r="241" spans="36:67" ht="13.5" customHeight="1">
      <c r="AJ241">
        <v>13</v>
      </c>
      <c r="AL241" t="s">
        <v>93</v>
      </c>
      <c r="AM241" t="s">
        <v>95</v>
      </c>
      <c r="AN241" t="s">
        <v>93</v>
      </c>
      <c r="AO241" t="s">
        <v>94</v>
      </c>
      <c r="AP241" t="s">
        <v>95</v>
      </c>
      <c r="AQ241" t="s">
        <v>95</v>
      </c>
      <c r="AR241" t="s">
        <v>98</v>
      </c>
      <c r="AS241" t="s">
        <v>98</v>
      </c>
      <c r="AT241" t="s">
        <v>99</v>
      </c>
      <c r="AU241" t="s">
        <v>93</v>
      </c>
      <c r="AV241" t="s">
        <v>95</v>
      </c>
      <c r="AW241" t="s">
        <v>98</v>
      </c>
      <c r="AX241" t="s">
        <v>95</v>
      </c>
      <c r="AY241" t="s">
        <v>98</v>
      </c>
      <c r="AZ241" t="s">
        <v>94</v>
      </c>
      <c r="BA241" t="s">
        <v>97</v>
      </c>
      <c r="BB241" t="s">
        <v>94</v>
      </c>
      <c r="BC241" t="s">
        <v>94</v>
      </c>
      <c r="BD241" t="s">
        <v>95</v>
      </c>
      <c r="BE241" t="s">
        <v>94</v>
      </c>
      <c r="BF241" t="s">
        <v>97</v>
      </c>
      <c r="BG241">
        <v>70</v>
      </c>
      <c r="BH241" t="s">
        <v>94</v>
      </c>
      <c r="BI241">
        <v>24</v>
      </c>
      <c r="BO241" s="1"/>
    </row>
    <row r="242" spans="36:67" ht="13.5" customHeight="1">
      <c r="AJ242">
        <v>14</v>
      </c>
      <c r="AL242" t="s">
        <v>93</v>
      </c>
      <c r="AM242" t="s">
        <v>97</v>
      </c>
      <c r="AN242" t="s">
        <v>95</v>
      </c>
      <c r="AO242" t="s">
        <v>98</v>
      </c>
      <c r="AP242" t="s">
        <v>95</v>
      </c>
      <c r="AQ242" t="s">
        <v>93</v>
      </c>
      <c r="AR242" t="s">
        <v>94</v>
      </c>
      <c r="AS242" t="s">
        <v>98</v>
      </c>
      <c r="AT242" t="s">
        <v>99</v>
      </c>
      <c r="AU242" t="s">
        <v>93</v>
      </c>
      <c r="AV242" t="s">
        <v>95</v>
      </c>
      <c r="AW242" t="s">
        <v>93</v>
      </c>
      <c r="AX242" t="s">
        <v>93</v>
      </c>
      <c r="AY242" t="s">
        <v>95</v>
      </c>
      <c r="AZ242" t="s">
        <v>94</v>
      </c>
      <c r="BA242" t="s">
        <v>97</v>
      </c>
      <c r="BB242" t="s">
        <v>93</v>
      </c>
      <c r="BC242" t="s">
        <v>93</v>
      </c>
      <c r="BD242" t="s">
        <v>98</v>
      </c>
      <c r="BE242" t="s">
        <v>93</v>
      </c>
      <c r="BF242" t="s">
        <v>97</v>
      </c>
      <c r="BG242">
        <v>83</v>
      </c>
      <c r="BH242" t="s">
        <v>94</v>
      </c>
      <c r="BI242">
        <v>35</v>
      </c>
      <c r="BO242" s="1"/>
    </row>
    <row r="243" spans="36:67" ht="13.5" customHeight="1">
      <c r="AJ243">
        <v>15</v>
      </c>
      <c r="AL243" t="s">
        <v>93</v>
      </c>
      <c r="AM243" t="s">
        <v>95</v>
      </c>
      <c r="AN243" t="s">
        <v>95</v>
      </c>
      <c r="AO243" t="s">
        <v>94</v>
      </c>
      <c r="AP243" t="s">
        <v>95</v>
      </c>
      <c r="AQ243" t="s">
        <v>93</v>
      </c>
      <c r="AR243" t="s">
        <v>94</v>
      </c>
      <c r="AS243" t="s">
        <v>98</v>
      </c>
      <c r="AT243" t="s">
        <v>98</v>
      </c>
      <c r="AU243" t="s">
        <v>93</v>
      </c>
      <c r="AV243" t="s">
        <v>95</v>
      </c>
      <c r="AW243" t="s">
        <v>93</v>
      </c>
      <c r="AX243" t="s">
        <v>95</v>
      </c>
      <c r="AY243" t="s">
        <v>93</v>
      </c>
      <c r="AZ243" t="s">
        <v>98</v>
      </c>
      <c r="BA243" t="s">
        <v>97</v>
      </c>
      <c r="BB243" t="s">
        <v>94</v>
      </c>
      <c r="BC243" t="s">
        <v>94</v>
      </c>
      <c r="BD243" t="s">
        <v>95</v>
      </c>
      <c r="BE243" t="s">
        <v>98</v>
      </c>
      <c r="BF243" t="s">
        <v>95</v>
      </c>
      <c r="BG243">
        <v>52</v>
      </c>
      <c r="BH243" t="s">
        <v>93</v>
      </c>
      <c r="BI243">
        <v>85</v>
      </c>
      <c r="BO243" s="1"/>
    </row>
    <row r="244" spans="36:67" ht="13.5" customHeight="1">
      <c r="AJ244">
        <v>16</v>
      </c>
      <c r="AL244" t="s">
        <v>97</v>
      </c>
      <c r="AM244" t="s">
        <v>95</v>
      </c>
      <c r="AN244" t="s">
        <v>95</v>
      </c>
      <c r="AO244" t="s">
        <v>94</v>
      </c>
      <c r="AP244" t="s">
        <v>95</v>
      </c>
      <c r="AQ244" t="s">
        <v>95</v>
      </c>
      <c r="AR244" t="s">
        <v>94</v>
      </c>
      <c r="AS244" t="s">
        <v>98</v>
      </c>
      <c r="AT244" t="s">
        <v>98</v>
      </c>
      <c r="AU244" t="s">
        <v>93</v>
      </c>
      <c r="AV244" t="s">
        <v>95</v>
      </c>
      <c r="AW244" t="s">
        <v>94</v>
      </c>
      <c r="AX244" t="s">
        <v>93</v>
      </c>
      <c r="AY244" t="s">
        <v>95</v>
      </c>
      <c r="AZ244" t="s">
        <v>94</v>
      </c>
      <c r="BA244" t="s">
        <v>97</v>
      </c>
      <c r="BB244" t="s">
        <v>93</v>
      </c>
      <c r="BC244" t="s">
        <v>93</v>
      </c>
      <c r="BD244" t="s">
        <v>95</v>
      </c>
      <c r="BE244" t="s">
        <v>94</v>
      </c>
      <c r="BF244" t="s">
        <v>95</v>
      </c>
      <c r="BG244">
        <v>26</v>
      </c>
      <c r="BH244" t="s">
        <v>94</v>
      </c>
      <c r="BI244">
        <v>45</v>
      </c>
      <c r="BO244" s="1"/>
    </row>
    <row r="245" spans="36:67" ht="13.5" customHeight="1">
      <c r="AJ245">
        <v>17</v>
      </c>
      <c r="AL245" t="s">
        <v>93</v>
      </c>
      <c r="AM245" t="s">
        <v>95</v>
      </c>
      <c r="AN245" t="s">
        <v>93</v>
      </c>
      <c r="AO245" t="s">
        <v>94</v>
      </c>
      <c r="AP245" t="s">
        <v>95</v>
      </c>
      <c r="AQ245" t="s">
        <v>95</v>
      </c>
      <c r="AR245" t="s">
        <v>94</v>
      </c>
      <c r="AS245" t="s">
        <v>98</v>
      </c>
      <c r="AT245" t="s">
        <v>98</v>
      </c>
      <c r="AU245" t="s">
        <v>93</v>
      </c>
      <c r="AV245" t="s">
        <v>95</v>
      </c>
      <c r="AW245" t="s">
        <v>93</v>
      </c>
      <c r="AX245" t="s">
        <v>93</v>
      </c>
      <c r="AY245" t="s">
        <v>98</v>
      </c>
      <c r="AZ245" t="s">
        <v>94</v>
      </c>
      <c r="BA245" t="s">
        <v>97</v>
      </c>
      <c r="BB245" t="s">
        <v>93</v>
      </c>
      <c r="BC245" t="s">
        <v>98</v>
      </c>
      <c r="BD245" t="s">
        <v>95</v>
      </c>
      <c r="BE245" t="s">
        <v>93</v>
      </c>
      <c r="BF245" t="s">
        <v>93</v>
      </c>
      <c r="BG245">
        <v>65</v>
      </c>
      <c r="BH245" t="s">
        <v>94</v>
      </c>
      <c r="BI245">
        <v>19</v>
      </c>
      <c r="BO245" s="1"/>
    </row>
    <row r="246" spans="36:67" ht="13.5" customHeight="1">
      <c r="AJ246">
        <v>18</v>
      </c>
      <c r="AL246" t="s">
        <v>98</v>
      </c>
      <c r="AM246" t="s">
        <v>97</v>
      </c>
      <c r="AN246" t="s">
        <v>93</v>
      </c>
      <c r="AO246" t="s">
        <v>94</v>
      </c>
      <c r="AP246" t="s">
        <v>95</v>
      </c>
      <c r="AQ246" t="s">
        <v>95</v>
      </c>
      <c r="AR246" t="s">
        <v>98</v>
      </c>
      <c r="AS246" t="s">
        <v>98</v>
      </c>
      <c r="AT246" t="s">
        <v>99</v>
      </c>
      <c r="AU246" t="s">
        <v>93</v>
      </c>
      <c r="AV246" t="s">
        <v>95</v>
      </c>
      <c r="AW246" t="s">
        <v>93</v>
      </c>
      <c r="AX246" t="s">
        <v>95</v>
      </c>
      <c r="AY246" t="s">
        <v>93</v>
      </c>
      <c r="AZ246" t="s">
        <v>98</v>
      </c>
      <c r="BA246" t="s">
        <v>98</v>
      </c>
      <c r="BB246" t="s">
        <v>93</v>
      </c>
      <c r="BC246" t="s">
        <v>95</v>
      </c>
      <c r="BD246" t="s">
        <v>93</v>
      </c>
      <c r="BE246" t="s">
        <v>93</v>
      </c>
      <c r="BF246" t="s">
        <v>97</v>
      </c>
      <c r="BG246">
        <v>80</v>
      </c>
      <c r="BH246" t="s">
        <v>94</v>
      </c>
      <c r="BI246">
        <v>16</v>
      </c>
      <c r="BO246" s="1"/>
    </row>
    <row r="247" spans="36:67" ht="13.5" customHeight="1">
      <c r="AJ247">
        <v>19</v>
      </c>
      <c r="AL247" t="s">
        <v>93</v>
      </c>
      <c r="AM247" t="s">
        <v>95</v>
      </c>
      <c r="AN247" t="s">
        <v>93</v>
      </c>
      <c r="AO247" t="s">
        <v>98</v>
      </c>
      <c r="AP247" t="s">
        <v>95</v>
      </c>
      <c r="AQ247" t="s">
        <v>95</v>
      </c>
      <c r="AR247" t="s">
        <v>94</v>
      </c>
      <c r="AS247" t="s">
        <v>98</v>
      </c>
      <c r="AT247" t="s">
        <v>99</v>
      </c>
      <c r="AU247" t="s">
        <v>93</v>
      </c>
      <c r="AV247" t="s">
        <v>93</v>
      </c>
      <c r="AW247" t="s">
        <v>93</v>
      </c>
      <c r="AX247" t="s">
        <v>93</v>
      </c>
      <c r="AY247" t="s">
        <v>93</v>
      </c>
      <c r="AZ247" t="s">
        <v>98</v>
      </c>
      <c r="BA247" t="s">
        <v>97</v>
      </c>
      <c r="BB247" t="s">
        <v>97</v>
      </c>
      <c r="BC247" t="s">
        <v>94</v>
      </c>
      <c r="BD247" t="s">
        <v>93</v>
      </c>
      <c r="BE247" t="s">
        <v>97</v>
      </c>
      <c r="BF247" t="s">
        <v>95</v>
      </c>
      <c r="BG247">
        <v>19</v>
      </c>
      <c r="BH247" t="s">
        <v>94</v>
      </c>
      <c r="BI247">
        <v>17</v>
      </c>
      <c r="BO247" s="1"/>
    </row>
    <row r="248" spans="36:67" ht="13.5" customHeight="1">
      <c r="AJ248">
        <v>20</v>
      </c>
      <c r="AL248" t="s">
        <v>98</v>
      </c>
      <c r="AM248" t="s">
        <v>98</v>
      </c>
      <c r="AN248" t="s">
        <v>93</v>
      </c>
      <c r="AO248" t="s">
        <v>94</v>
      </c>
      <c r="AP248" t="s">
        <v>95</v>
      </c>
      <c r="AQ248" t="s">
        <v>95</v>
      </c>
      <c r="AR248" t="s">
        <v>94</v>
      </c>
      <c r="AS248" t="s">
        <v>98</v>
      </c>
      <c r="AT248" t="s">
        <v>99</v>
      </c>
      <c r="AU248" t="s">
        <v>93</v>
      </c>
      <c r="AV248" t="s">
        <v>95</v>
      </c>
      <c r="AW248" t="s">
        <v>93</v>
      </c>
      <c r="AX248" t="s">
        <v>93</v>
      </c>
      <c r="AY248" t="s">
        <v>93</v>
      </c>
      <c r="AZ248" t="s">
        <v>98</v>
      </c>
      <c r="BA248" t="s">
        <v>97</v>
      </c>
      <c r="BB248" t="s">
        <v>93</v>
      </c>
      <c r="BC248" t="s">
        <v>98</v>
      </c>
      <c r="BD248" t="s">
        <v>98</v>
      </c>
      <c r="BE248" t="s">
        <v>93</v>
      </c>
      <c r="BF248" t="s">
        <v>93</v>
      </c>
      <c r="BG248">
        <v>86</v>
      </c>
      <c r="BH248" t="s">
        <v>93</v>
      </c>
      <c r="BI248">
        <v>85</v>
      </c>
      <c r="BO248" s="1"/>
    </row>
    <row r="249" spans="36:67" ht="13.5" customHeight="1">
      <c r="AJ249">
        <v>21</v>
      </c>
      <c r="AL249" t="s">
        <v>93</v>
      </c>
      <c r="AM249" t="s">
        <v>95</v>
      </c>
      <c r="AN249" t="s">
        <v>93</v>
      </c>
      <c r="AO249" t="s">
        <v>94</v>
      </c>
      <c r="AP249" t="s">
        <v>95</v>
      </c>
      <c r="AQ249" t="s">
        <v>95</v>
      </c>
      <c r="AR249" t="s">
        <v>94</v>
      </c>
      <c r="AS249" t="s">
        <v>95</v>
      </c>
      <c r="AT249" t="s">
        <v>98</v>
      </c>
      <c r="AU249" t="s">
        <v>94</v>
      </c>
      <c r="AV249" t="s">
        <v>95</v>
      </c>
      <c r="AW249" t="s">
        <v>93</v>
      </c>
      <c r="AX249" t="s">
        <v>94</v>
      </c>
      <c r="AY249" t="s">
        <v>98</v>
      </c>
      <c r="AZ249" t="s">
        <v>94</v>
      </c>
      <c r="BA249" t="s">
        <v>97</v>
      </c>
      <c r="BB249" t="s">
        <v>93</v>
      </c>
      <c r="BC249" t="s">
        <v>95</v>
      </c>
      <c r="BD249" t="s">
        <v>93</v>
      </c>
      <c r="BE249" t="s">
        <v>93</v>
      </c>
      <c r="BF249" t="s">
        <v>95</v>
      </c>
      <c r="BG249">
        <v>44</v>
      </c>
      <c r="BH249" t="s">
        <v>94</v>
      </c>
      <c r="BI249">
        <v>39</v>
      </c>
      <c r="BO249" s="1"/>
    </row>
    <row r="250" spans="36:67" ht="13.5" customHeight="1">
      <c r="AJ250">
        <v>22</v>
      </c>
      <c r="AL250" t="s">
        <v>93</v>
      </c>
      <c r="AM250" t="s">
        <v>97</v>
      </c>
      <c r="AN250" t="s">
        <v>93</v>
      </c>
      <c r="AO250" t="s">
        <v>94</v>
      </c>
      <c r="AP250" t="s">
        <v>95</v>
      </c>
      <c r="AQ250" t="s">
        <v>95</v>
      </c>
      <c r="AR250" t="s">
        <v>98</v>
      </c>
      <c r="AS250" t="s">
        <v>98</v>
      </c>
      <c r="AT250" t="s">
        <v>98</v>
      </c>
      <c r="AU250" t="s">
        <v>93</v>
      </c>
      <c r="AV250" t="s">
        <v>95</v>
      </c>
      <c r="AW250" t="s">
        <v>93</v>
      </c>
      <c r="AX250" t="s">
        <v>93</v>
      </c>
      <c r="AY250" t="s">
        <v>95</v>
      </c>
      <c r="AZ250" t="s">
        <v>98</v>
      </c>
      <c r="BA250" t="s">
        <v>97</v>
      </c>
      <c r="BB250" t="s">
        <v>93</v>
      </c>
      <c r="BC250" t="s">
        <v>98</v>
      </c>
      <c r="BD250" t="s">
        <v>93</v>
      </c>
      <c r="BE250" t="s">
        <v>93</v>
      </c>
      <c r="BF250" t="s">
        <v>95</v>
      </c>
      <c r="BG250">
        <v>18</v>
      </c>
      <c r="BH250" t="s">
        <v>94</v>
      </c>
      <c r="BI250">
        <v>54</v>
      </c>
      <c r="BO250" s="1"/>
    </row>
    <row r="251" spans="36:67" ht="13.5" customHeight="1">
      <c r="AJ251">
        <v>23</v>
      </c>
      <c r="AL251" t="s">
        <v>93</v>
      </c>
      <c r="AM251" t="s">
        <v>95</v>
      </c>
      <c r="AN251" t="s">
        <v>93</v>
      </c>
      <c r="AO251" t="s">
        <v>94</v>
      </c>
      <c r="AP251" t="s">
        <v>95</v>
      </c>
      <c r="AQ251" t="s">
        <v>93</v>
      </c>
      <c r="AR251" t="s">
        <v>98</v>
      </c>
      <c r="AS251" t="s">
        <v>98</v>
      </c>
      <c r="AT251" t="s">
        <v>98</v>
      </c>
      <c r="AU251" t="s">
        <v>93</v>
      </c>
      <c r="AV251" t="s">
        <v>95</v>
      </c>
      <c r="AW251" t="s">
        <v>93</v>
      </c>
      <c r="AX251" t="s">
        <v>93</v>
      </c>
      <c r="AY251" t="s">
        <v>93</v>
      </c>
      <c r="AZ251" t="s">
        <v>94</v>
      </c>
      <c r="BA251" t="s">
        <v>95</v>
      </c>
      <c r="BB251" t="s">
        <v>94</v>
      </c>
      <c r="BC251" t="s">
        <v>95</v>
      </c>
      <c r="BD251" t="s">
        <v>97</v>
      </c>
      <c r="BE251" t="s">
        <v>95</v>
      </c>
      <c r="BF251" t="s">
        <v>95</v>
      </c>
      <c r="BG251">
        <v>28</v>
      </c>
      <c r="BH251" t="s">
        <v>94</v>
      </c>
      <c r="BI251">
        <v>14</v>
      </c>
      <c r="BO251" s="1"/>
    </row>
    <row r="252" spans="36:67" ht="13.5" customHeight="1">
      <c r="AJ252">
        <v>24</v>
      </c>
      <c r="AL252" t="s">
        <v>93</v>
      </c>
      <c r="AM252" t="s">
        <v>93</v>
      </c>
      <c r="AN252" t="s">
        <v>95</v>
      </c>
      <c r="AO252" t="s">
        <v>93</v>
      </c>
      <c r="AP252" t="s">
        <v>98</v>
      </c>
      <c r="AQ252" t="s">
        <v>93</v>
      </c>
      <c r="AR252" t="s">
        <v>94</v>
      </c>
      <c r="AS252" t="s">
        <v>95</v>
      </c>
      <c r="AT252" t="s">
        <v>98</v>
      </c>
      <c r="AU252" t="s">
        <v>93</v>
      </c>
      <c r="AV252" t="s">
        <v>94</v>
      </c>
      <c r="AW252" t="s">
        <v>94</v>
      </c>
      <c r="AX252" t="s">
        <v>94</v>
      </c>
      <c r="AY252" t="s">
        <v>98</v>
      </c>
      <c r="AZ252" t="s">
        <v>94</v>
      </c>
      <c r="BA252" t="s">
        <v>97</v>
      </c>
      <c r="BB252" t="s">
        <v>93</v>
      </c>
      <c r="BC252" t="s">
        <v>98</v>
      </c>
      <c r="BD252" t="s">
        <v>93</v>
      </c>
      <c r="BE252" t="s">
        <v>93</v>
      </c>
      <c r="BF252" t="s">
        <v>93</v>
      </c>
      <c r="BG252">
        <v>90</v>
      </c>
      <c r="BH252" t="s">
        <v>94</v>
      </c>
      <c r="BI252">
        <v>30</v>
      </c>
      <c r="BO252" s="1"/>
    </row>
    <row r="253" spans="36:67" ht="13.5" customHeight="1">
      <c r="AJ253">
        <v>25</v>
      </c>
      <c r="AL253" t="s">
        <v>95</v>
      </c>
      <c r="AM253" t="s">
        <v>97</v>
      </c>
      <c r="AN253" t="s">
        <v>94</v>
      </c>
      <c r="AO253" t="s">
        <v>94</v>
      </c>
      <c r="AP253" t="s">
        <v>95</v>
      </c>
      <c r="AQ253" t="s">
        <v>93</v>
      </c>
      <c r="AR253" t="s">
        <v>94</v>
      </c>
      <c r="AS253" t="s">
        <v>98</v>
      </c>
      <c r="AT253" t="s">
        <v>98</v>
      </c>
      <c r="AU253" t="s">
        <v>93</v>
      </c>
      <c r="AV253" t="s">
        <v>95</v>
      </c>
      <c r="AW253" t="s">
        <v>93</v>
      </c>
      <c r="AX253" t="s">
        <v>94</v>
      </c>
      <c r="AY253" t="s">
        <v>93</v>
      </c>
      <c r="AZ253" t="s">
        <v>94</v>
      </c>
      <c r="BA253" t="s">
        <v>97</v>
      </c>
      <c r="BB253" t="s">
        <v>52</v>
      </c>
      <c r="BC253" t="s">
        <v>0</v>
      </c>
      <c r="BD253" t="s">
        <v>2</v>
      </c>
      <c r="BE253" t="s">
        <v>2</v>
      </c>
      <c r="BF253" t="s">
        <v>97</v>
      </c>
      <c r="BG253">
        <v>89</v>
      </c>
      <c r="BH253" t="s">
        <v>94</v>
      </c>
      <c r="BI253">
        <v>29</v>
      </c>
      <c r="BO253" s="1"/>
    </row>
    <row r="254" spans="36:67" ht="13.5" customHeight="1">
      <c r="AJ254">
        <v>26</v>
      </c>
      <c r="AL254" t="s">
        <v>93</v>
      </c>
      <c r="AM254" t="s">
        <v>95</v>
      </c>
      <c r="AN254" t="s">
        <v>93</v>
      </c>
      <c r="AO254" t="s">
        <v>94</v>
      </c>
      <c r="AP254" t="s">
        <v>95</v>
      </c>
      <c r="AQ254" t="s">
        <v>95</v>
      </c>
      <c r="AR254" t="s">
        <v>94</v>
      </c>
      <c r="AS254" t="s">
        <v>98</v>
      </c>
      <c r="AT254" t="s">
        <v>99</v>
      </c>
      <c r="AU254" t="s">
        <v>93</v>
      </c>
      <c r="AV254" t="s">
        <v>95</v>
      </c>
      <c r="AW254" t="s">
        <v>93</v>
      </c>
      <c r="AX254" t="s">
        <v>93</v>
      </c>
      <c r="AY254" t="s">
        <v>95</v>
      </c>
      <c r="AZ254" t="s">
        <v>94</v>
      </c>
      <c r="BA254" t="s">
        <v>97</v>
      </c>
      <c r="BB254" t="s">
        <v>93</v>
      </c>
      <c r="BC254" t="s">
        <v>98</v>
      </c>
      <c r="BD254" t="s">
        <v>93</v>
      </c>
      <c r="BE254" t="s">
        <v>93</v>
      </c>
      <c r="BF254" t="s">
        <v>93</v>
      </c>
      <c r="BG254">
        <v>109</v>
      </c>
      <c r="BH254" t="s">
        <v>94</v>
      </c>
      <c r="BI254">
        <v>37</v>
      </c>
      <c r="BO254" s="1"/>
    </row>
    <row r="255" spans="36:67" ht="13.5" customHeight="1">
      <c r="AJ255">
        <v>27</v>
      </c>
      <c r="AL255" t="s">
        <v>93</v>
      </c>
      <c r="AM255" t="s">
        <v>95</v>
      </c>
      <c r="AN255" t="s">
        <v>95</v>
      </c>
      <c r="AO255" t="s">
        <v>98</v>
      </c>
      <c r="AP255" t="s">
        <v>95</v>
      </c>
      <c r="AQ255" t="s">
        <v>95</v>
      </c>
      <c r="AR255" t="s">
        <v>98</v>
      </c>
      <c r="AS255" t="s">
        <v>98</v>
      </c>
      <c r="AT255" t="s">
        <v>98</v>
      </c>
      <c r="AU255" t="s">
        <v>93</v>
      </c>
      <c r="AV255" t="s">
        <v>95</v>
      </c>
      <c r="AW255" t="s">
        <v>93</v>
      </c>
      <c r="AX255" t="s">
        <v>93</v>
      </c>
      <c r="AY255" t="s">
        <v>95</v>
      </c>
      <c r="AZ255" t="s">
        <v>98</v>
      </c>
      <c r="BA255" t="s">
        <v>97</v>
      </c>
      <c r="BB255" t="s">
        <v>93</v>
      </c>
      <c r="BC255" t="s">
        <v>95</v>
      </c>
      <c r="BD255" t="s">
        <v>95</v>
      </c>
      <c r="BE255" t="s">
        <v>93</v>
      </c>
      <c r="BF255" t="s">
        <v>95</v>
      </c>
      <c r="BG255">
        <v>21</v>
      </c>
      <c r="BH255" t="s">
        <v>94</v>
      </c>
      <c r="BI255">
        <v>19</v>
      </c>
      <c r="BO255" s="1"/>
    </row>
    <row r="256" spans="36:67" ht="13.5" customHeight="1">
      <c r="AJ256">
        <v>28</v>
      </c>
      <c r="AL256" t="s">
        <v>93</v>
      </c>
      <c r="AM256" t="s">
        <v>95</v>
      </c>
      <c r="AN256" t="s">
        <v>95</v>
      </c>
      <c r="AO256" t="s">
        <v>94</v>
      </c>
      <c r="AP256" t="s">
        <v>95</v>
      </c>
      <c r="AQ256" t="s">
        <v>95</v>
      </c>
      <c r="AR256" t="s">
        <v>94</v>
      </c>
      <c r="AS256" t="s">
        <v>98</v>
      </c>
      <c r="AT256" t="s">
        <v>98</v>
      </c>
      <c r="AU256" t="s">
        <v>93</v>
      </c>
      <c r="AV256" t="s">
        <v>95</v>
      </c>
      <c r="AW256" t="s">
        <v>93</v>
      </c>
      <c r="AX256" t="s">
        <v>93</v>
      </c>
      <c r="AY256" t="s">
        <v>93</v>
      </c>
      <c r="AZ256" t="s">
        <v>98</v>
      </c>
      <c r="BA256" t="s">
        <v>97</v>
      </c>
      <c r="BB256" t="s">
        <v>93</v>
      </c>
      <c r="BC256" t="s">
        <v>98</v>
      </c>
      <c r="BD256" t="s">
        <v>93</v>
      </c>
      <c r="BE256" t="s">
        <v>93</v>
      </c>
      <c r="BF256" t="s">
        <v>95</v>
      </c>
      <c r="BG256">
        <v>39</v>
      </c>
      <c r="BH256" t="s">
        <v>94</v>
      </c>
      <c r="BI256">
        <v>36</v>
      </c>
      <c r="BO256" s="1"/>
    </row>
    <row r="257" spans="36:67" ht="13.5" customHeight="1">
      <c r="AJ257">
        <v>29</v>
      </c>
      <c r="AL257" t="s">
        <v>93</v>
      </c>
      <c r="AM257" t="s">
        <v>95</v>
      </c>
      <c r="AN257" t="s">
        <v>93</v>
      </c>
      <c r="AO257" t="s">
        <v>94</v>
      </c>
      <c r="AP257" t="s">
        <v>95</v>
      </c>
      <c r="AQ257" t="s">
        <v>95</v>
      </c>
      <c r="AR257" t="s">
        <v>94</v>
      </c>
      <c r="AS257" t="s">
        <v>98</v>
      </c>
      <c r="AT257" t="s">
        <v>98</v>
      </c>
      <c r="AU257" t="s">
        <v>93</v>
      </c>
      <c r="AV257" t="s">
        <v>93</v>
      </c>
      <c r="AW257" t="s">
        <v>93</v>
      </c>
      <c r="AX257" t="s">
        <v>93</v>
      </c>
      <c r="AY257" t="s">
        <v>93</v>
      </c>
      <c r="AZ257" t="s">
        <v>94</v>
      </c>
      <c r="BA257" t="s">
        <v>97</v>
      </c>
      <c r="BB257" t="s">
        <v>93</v>
      </c>
      <c r="BC257" t="s">
        <v>98</v>
      </c>
      <c r="BD257" t="s">
        <v>93</v>
      </c>
      <c r="BE257" t="s">
        <v>93</v>
      </c>
      <c r="BF257" t="s">
        <v>95</v>
      </c>
      <c r="BG257">
        <v>18</v>
      </c>
      <c r="BH257" t="s">
        <v>94</v>
      </c>
      <c r="BI257">
        <v>20</v>
      </c>
      <c r="BO257" s="1"/>
    </row>
    <row r="258" spans="36:67" ht="13.5" customHeight="1">
      <c r="AJ258">
        <v>30</v>
      </c>
      <c r="AL258" t="s">
        <v>93</v>
      </c>
      <c r="AM258" t="s">
        <v>95</v>
      </c>
      <c r="AN258" t="s">
        <v>93</v>
      </c>
      <c r="AO258" t="s">
        <v>94</v>
      </c>
      <c r="AP258" t="s">
        <v>95</v>
      </c>
      <c r="AQ258" t="s">
        <v>95</v>
      </c>
      <c r="AR258" t="s">
        <v>98</v>
      </c>
      <c r="AS258" t="s">
        <v>98</v>
      </c>
      <c r="AT258" t="s">
        <v>99</v>
      </c>
      <c r="AU258" t="s">
        <v>93</v>
      </c>
      <c r="AV258" t="s">
        <v>95</v>
      </c>
      <c r="AW258" t="s">
        <v>93</v>
      </c>
      <c r="AX258" t="s">
        <v>93</v>
      </c>
      <c r="AY258" t="s">
        <v>98</v>
      </c>
      <c r="AZ258" t="s">
        <v>94</v>
      </c>
      <c r="BA258" t="s">
        <v>97</v>
      </c>
      <c r="BB258" t="s">
        <v>93</v>
      </c>
      <c r="BC258" t="s">
        <v>93</v>
      </c>
      <c r="BD258" t="s">
        <v>95</v>
      </c>
      <c r="BE258" t="s">
        <v>93</v>
      </c>
      <c r="BF258" t="s">
        <v>95</v>
      </c>
      <c r="BG258">
        <v>9</v>
      </c>
      <c r="BH258" t="s">
        <v>94</v>
      </c>
      <c r="BI258">
        <v>18</v>
      </c>
      <c r="BO258" s="1"/>
    </row>
    <row r="259" spans="36:67" ht="13.5" customHeight="1">
      <c r="AJ259">
        <v>31</v>
      </c>
      <c r="AL259" t="s">
        <v>97</v>
      </c>
      <c r="AM259" t="s">
        <v>95</v>
      </c>
      <c r="AN259" t="s">
        <v>95</v>
      </c>
      <c r="AO259" t="s">
        <v>95</v>
      </c>
      <c r="AP259" t="s">
        <v>95</v>
      </c>
      <c r="AQ259" t="s">
        <v>93</v>
      </c>
      <c r="AR259" t="s">
        <v>93</v>
      </c>
      <c r="AS259" t="s">
        <v>98</v>
      </c>
      <c r="AT259" t="s">
        <v>99</v>
      </c>
      <c r="AU259" t="s">
        <v>93</v>
      </c>
      <c r="AV259" t="s">
        <v>95</v>
      </c>
      <c r="AW259" t="s">
        <v>93</v>
      </c>
      <c r="AX259" t="s">
        <v>93</v>
      </c>
      <c r="AY259" t="s">
        <v>93</v>
      </c>
      <c r="AZ259" t="s">
        <v>94</v>
      </c>
      <c r="BA259" t="s">
        <v>97</v>
      </c>
      <c r="BB259" t="s">
        <v>93</v>
      </c>
      <c r="BC259" t="s">
        <v>98</v>
      </c>
      <c r="BD259" t="s">
        <v>98</v>
      </c>
      <c r="BE259" t="s">
        <v>93</v>
      </c>
      <c r="BF259" t="s">
        <v>97</v>
      </c>
      <c r="BG259">
        <v>100</v>
      </c>
      <c r="BH259" t="s">
        <v>94</v>
      </c>
      <c r="BI259">
        <v>19</v>
      </c>
      <c r="BO259" s="1"/>
    </row>
    <row r="260" spans="36:67" ht="13.5" customHeight="1">
      <c r="AJ260">
        <v>32</v>
      </c>
      <c r="AL260" t="s">
        <v>93</v>
      </c>
      <c r="AM260" t="s">
        <v>95</v>
      </c>
      <c r="AN260" t="s">
        <v>93</v>
      </c>
      <c r="AO260" t="s">
        <v>94</v>
      </c>
      <c r="AP260" t="s">
        <v>95</v>
      </c>
      <c r="AQ260" t="s">
        <v>95</v>
      </c>
      <c r="AR260" t="s">
        <v>94</v>
      </c>
      <c r="AS260" t="s">
        <v>98</v>
      </c>
      <c r="AT260" t="s">
        <v>98</v>
      </c>
      <c r="AU260" t="s">
        <v>93</v>
      </c>
      <c r="AV260" t="s">
        <v>93</v>
      </c>
      <c r="AW260" t="s">
        <v>94</v>
      </c>
      <c r="AX260" t="s">
        <v>93</v>
      </c>
      <c r="AY260" t="s">
        <v>93</v>
      </c>
      <c r="AZ260" t="s">
        <v>94</v>
      </c>
      <c r="BA260" t="s">
        <v>97</v>
      </c>
      <c r="BB260" t="s">
        <v>93</v>
      </c>
      <c r="BC260" t="s">
        <v>98</v>
      </c>
      <c r="BD260" t="s">
        <v>98</v>
      </c>
      <c r="BE260" t="s">
        <v>95</v>
      </c>
      <c r="BF260" t="s">
        <v>97</v>
      </c>
      <c r="BG260">
        <v>69</v>
      </c>
      <c r="BH260" t="s">
        <v>94</v>
      </c>
      <c r="BI260">
        <v>33</v>
      </c>
      <c r="BO260" s="1"/>
    </row>
    <row r="261" spans="36:67" ht="13.5" customHeight="1">
      <c r="AJ261">
        <v>33</v>
      </c>
      <c r="AL261" t="s">
        <v>98</v>
      </c>
      <c r="AM261" t="s">
        <v>97</v>
      </c>
      <c r="AN261" t="s">
        <v>93</v>
      </c>
      <c r="AO261" t="s">
        <v>94</v>
      </c>
      <c r="AP261" t="s">
        <v>95</v>
      </c>
      <c r="AQ261" t="s">
        <v>95</v>
      </c>
      <c r="AR261" t="s">
        <v>94</v>
      </c>
      <c r="AS261" t="s">
        <v>97</v>
      </c>
      <c r="AT261" t="s">
        <v>98</v>
      </c>
      <c r="AU261" t="s">
        <v>93</v>
      </c>
      <c r="AV261" t="s">
        <v>93</v>
      </c>
      <c r="AW261" t="s">
        <v>93</v>
      </c>
      <c r="AX261" t="s">
        <v>95</v>
      </c>
      <c r="AY261" t="s">
        <v>95</v>
      </c>
      <c r="AZ261" t="s">
        <v>98</v>
      </c>
      <c r="BA261" t="s">
        <v>97</v>
      </c>
      <c r="BB261" t="s">
        <v>93</v>
      </c>
      <c r="BC261" t="s">
        <v>95</v>
      </c>
      <c r="BD261" t="s">
        <v>95</v>
      </c>
      <c r="BE261" t="s">
        <v>93</v>
      </c>
      <c r="BF261" t="s">
        <v>95</v>
      </c>
      <c r="BG261">
        <v>10</v>
      </c>
      <c r="BH261" t="s">
        <v>93</v>
      </c>
      <c r="BI261">
        <v>79</v>
      </c>
      <c r="BO261" s="1"/>
    </row>
    <row r="262" spans="36:67" ht="13.5" customHeight="1">
      <c r="AJ262">
        <v>34</v>
      </c>
      <c r="AL262" t="s">
        <v>93</v>
      </c>
      <c r="AM262" t="s">
        <v>95</v>
      </c>
      <c r="AN262" t="s">
        <v>93</v>
      </c>
      <c r="AO262" t="s">
        <v>94</v>
      </c>
      <c r="AP262" t="s">
        <v>95</v>
      </c>
      <c r="AQ262" t="s">
        <v>95</v>
      </c>
      <c r="AR262" t="s">
        <v>98</v>
      </c>
      <c r="AS262" t="s">
        <v>98</v>
      </c>
      <c r="AT262" t="s">
        <v>98</v>
      </c>
      <c r="AU262" t="s">
        <v>93</v>
      </c>
      <c r="AV262" t="s">
        <v>95</v>
      </c>
      <c r="AW262" t="s">
        <v>93</v>
      </c>
      <c r="AX262" t="s">
        <v>93</v>
      </c>
      <c r="AY262" t="s">
        <v>93</v>
      </c>
      <c r="AZ262" t="s">
        <v>94</v>
      </c>
      <c r="BA262" t="s">
        <v>97</v>
      </c>
      <c r="BB262" t="s">
        <v>93</v>
      </c>
      <c r="BC262" t="s">
        <v>98</v>
      </c>
      <c r="BD262" t="s">
        <v>93</v>
      </c>
      <c r="BE262" t="s">
        <v>93</v>
      </c>
      <c r="BF262" t="s">
        <v>93</v>
      </c>
      <c r="BG262">
        <v>83</v>
      </c>
      <c r="BH262" t="s">
        <v>94</v>
      </c>
      <c r="BI262">
        <v>16</v>
      </c>
      <c r="BO262" s="1"/>
    </row>
    <row r="263" spans="36:67" ht="13.5" customHeight="1">
      <c r="AJ263">
        <v>35</v>
      </c>
      <c r="AL263" t="s">
        <v>93</v>
      </c>
      <c r="AM263" t="s">
        <v>95</v>
      </c>
      <c r="AN263" t="s">
        <v>95</v>
      </c>
      <c r="AO263" t="s">
        <v>94</v>
      </c>
      <c r="AP263" t="s">
        <v>95</v>
      </c>
      <c r="AQ263" t="s">
        <v>98</v>
      </c>
      <c r="AR263" t="s">
        <v>94</v>
      </c>
      <c r="AS263" t="s">
        <v>95</v>
      </c>
      <c r="AT263" t="s">
        <v>97</v>
      </c>
      <c r="AU263" t="s">
        <v>93</v>
      </c>
      <c r="AV263" t="s">
        <v>93</v>
      </c>
      <c r="AW263" t="s">
        <v>93</v>
      </c>
      <c r="AX263" t="s">
        <v>95</v>
      </c>
      <c r="AY263" t="s">
        <v>93</v>
      </c>
      <c r="AZ263" t="s">
        <v>98</v>
      </c>
      <c r="BA263" t="s">
        <v>97</v>
      </c>
      <c r="BB263" t="s">
        <v>0</v>
      </c>
      <c r="BC263" t="s">
        <v>101</v>
      </c>
      <c r="BD263" t="s">
        <v>2</v>
      </c>
      <c r="BE263" t="s">
        <v>0</v>
      </c>
      <c r="BF263" t="s">
        <v>95</v>
      </c>
      <c r="BG263">
        <v>4</v>
      </c>
      <c r="BH263" t="s">
        <v>94</v>
      </c>
      <c r="BI263">
        <v>5</v>
      </c>
      <c r="BO263" s="1"/>
    </row>
    <row r="264" spans="36:67" ht="13.5" customHeight="1">
      <c r="AJ264">
        <v>36</v>
      </c>
      <c r="AL264" t="s">
        <v>93</v>
      </c>
      <c r="AM264" t="s">
        <v>97</v>
      </c>
      <c r="AN264" t="s">
        <v>95</v>
      </c>
      <c r="AO264" t="s">
        <v>94</v>
      </c>
      <c r="AP264" t="s">
        <v>95</v>
      </c>
      <c r="AQ264" t="s">
        <v>93</v>
      </c>
      <c r="AR264" t="s">
        <v>98</v>
      </c>
      <c r="AS264" t="s">
        <v>98</v>
      </c>
      <c r="AT264" t="s">
        <v>98</v>
      </c>
      <c r="AU264" t="s">
        <v>93</v>
      </c>
      <c r="AV264" t="s">
        <v>95</v>
      </c>
      <c r="AW264" t="s">
        <v>93</v>
      </c>
      <c r="AX264" t="s">
        <v>93</v>
      </c>
      <c r="AY264" t="s">
        <v>95</v>
      </c>
      <c r="AZ264" t="s">
        <v>98</v>
      </c>
      <c r="BA264" t="s">
        <v>97</v>
      </c>
      <c r="BB264" t="s">
        <v>93</v>
      </c>
      <c r="BC264" t="s">
        <v>98</v>
      </c>
      <c r="BD264" t="s">
        <v>95</v>
      </c>
      <c r="BE264" t="s">
        <v>93</v>
      </c>
      <c r="BF264" t="s">
        <v>97</v>
      </c>
      <c r="BG264">
        <v>36</v>
      </c>
      <c r="BH264" t="s">
        <v>94</v>
      </c>
      <c r="BI264">
        <v>4</v>
      </c>
      <c r="BO264" s="1"/>
    </row>
    <row r="265" spans="36:67" ht="13.5" customHeight="1">
      <c r="AJ265">
        <v>37</v>
      </c>
      <c r="AL265" t="s">
        <v>93</v>
      </c>
      <c r="AM265" t="s">
        <v>95</v>
      </c>
      <c r="AN265" t="s">
        <v>95</v>
      </c>
      <c r="AO265" t="s">
        <v>94</v>
      </c>
      <c r="AP265" t="s">
        <v>95</v>
      </c>
      <c r="AQ265" t="s">
        <v>93</v>
      </c>
      <c r="AR265" t="s">
        <v>98</v>
      </c>
      <c r="AS265" t="s">
        <v>98</v>
      </c>
      <c r="AT265" t="s">
        <v>98</v>
      </c>
      <c r="AU265" t="s">
        <v>93</v>
      </c>
      <c r="AV265" t="s">
        <v>93</v>
      </c>
      <c r="AW265" t="s">
        <v>93</v>
      </c>
      <c r="AX265" t="s">
        <v>93</v>
      </c>
      <c r="AY265" t="s">
        <v>95</v>
      </c>
      <c r="AZ265" t="s">
        <v>94</v>
      </c>
      <c r="BA265" t="s">
        <v>97</v>
      </c>
      <c r="BB265" t="s">
        <v>94</v>
      </c>
      <c r="BC265" t="s">
        <v>94</v>
      </c>
      <c r="BD265" t="s">
        <v>95</v>
      </c>
      <c r="BE265" t="s">
        <v>94</v>
      </c>
      <c r="BF265" t="s">
        <v>93</v>
      </c>
      <c r="BG265">
        <v>37</v>
      </c>
      <c r="BH265" t="s">
        <v>94</v>
      </c>
      <c r="BI265">
        <v>5</v>
      </c>
      <c r="BO265" s="1"/>
    </row>
    <row r="266" spans="36:67" ht="13.5" customHeight="1">
      <c r="AJ266">
        <v>38</v>
      </c>
      <c r="AL266" t="s">
        <v>93</v>
      </c>
      <c r="AM266" t="s">
        <v>95</v>
      </c>
      <c r="AN266" t="s">
        <v>93</v>
      </c>
      <c r="AO266" t="s">
        <v>94</v>
      </c>
      <c r="AP266" t="s">
        <v>95</v>
      </c>
      <c r="AQ266" t="s">
        <v>95</v>
      </c>
      <c r="AR266" t="s">
        <v>98</v>
      </c>
      <c r="AS266" t="s">
        <v>98</v>
      </c>
      <c r="AT266" t="s">
        <v>98</v>
      </c>
      <c r="AU266" t="s">
        <v>93</v>
      </c>
      <c r="AV266" t="s">
        <v>95</v>
      </c>
      <c r="AW266" t="s">
        <v>98</v>
      </c>
      <c r="AX266" t="s">
        <v>93</v>
      </c>
      <c r="AY266" t="s">
        <v>93</v>
      </c>
      <c r="AZ266" t="s">
        <v>98</v>
      </c>
      <c r="BA266" t="s">
        <v>97</v>
      </c>
      <c r="BB266" t="s">
        <v>93</v>
      </c>
      <c r="BC266" t="s">
        <v>93</v>
      </c>
      <c r="BD266" t="s">
        <v>95</v>
      </c>
      <c r="BE266" t="s">
        <v>93</v>
      </c>
      <c r="BF266" t="s">
        <v>97</v>
      </c>
      <c r="BG266">
        <v>38</v>
      </c>
      <c r="BH266" t="s">
        <v>94</v>
      </c>
      <c r="BI266">
        <v>6</v>
      </c>
      <c r="BO266" s="1"/>
    </row>
    <row r="267" spans="36:67" ht="13.5" customHeight="1">
      <c r="AJ267">
        <v>39</v>
      </c>
      <c r="AL267" t="s">
        <v>95</v>
      </c>
      <c r="AM267" t="s">
        <v>95</v>
      </c>
      <c r="AN267" t="s">
        <v>95</v>
      </c>
      <c r="AO267" t="s">
        <v>95</v>
      </c>
      <c r="AP267" t="s">
        <v>95</v>
      </c>
      <c r="AQ267" t="s">
        <v>93</v>
      </c>
      <c r="AR267" t="s">
        <v>98</v>
      </c>
      <c r="AS267" t="s">
        <v>95</v>
      </c>
      <c r="AT267" t="s">
        <v>97</v>
      </c>
      <c r="AU267" t="s">
        <v>93</v>
      </c>
      <c r="AV267" t="s">
        <v>93</v>
      </c>
      <c r="AW267" t="s">
        <v>93</v>
      </c>
      <c r="AX267" t="s">
        <v>93</v>
      </c>
      <c r="AY267" t="s">
        <v>95</v>
      </c>
      <c r="AZ267" t="s">
        <v>94</v>
      </c>
      <c r="BA267" t="s">
        <v>93</v>
      </c>
      <c r="BB267" t="s">
        <v>93</v>
      </c>
      <c r="BC267" t="s">
        <v>98</v>
      </c>
      <c r="BD267" t="s">
        <v>95</v>
      </c>
      <c r="BE267" t="s">
        <v>93</v>
      </c>
      <c r="BF267" t="s">
        <v>93</v>
      </c>
      <c r="BG267">
        <v>39</v>
      </c>
      <c r="BH267" t="s">
        <v>95</v>
      </c>
      <c r="BI267">
        <v>7</v>
      </c>
      <c r="BO267" s="1"/>
    </row>
    <row r="268" spans="36:67" ht="13.5" customHeight="1">
      <c r="AJ268">
        <v>40</v>
      </c>
      <c r="AL268" t="s">
        <v>98</v>
      </c>
      <c r="AM268" t="s">
        <v>95</v>
      </c>
      <c r="AN268" t="s">
        <v>95</v>
      </c>
      <c r="AO268" t="s">
        <v>94</v>
      </c>
      <c r="AP268" t="s">
        <v>95</v>
      </c>
      <c r="AQ268" t="s">
        <v>95</v>
      </c>
      <c r="AR268" t="s">
        <v>93</v>
      </c>
      <c r="AS268" t="s">
        <v>98</v>
      </c>
      <c r="AT268" t="s">
        <v>99</v>
      </c>
      <c r="AU268" t="s">
        <v>93</v>
      </c>
      <c r="AV268" t="s">
        <v>95</v>
      </c>
      <c r="AW268" t="s">
        <v>95</v>
      </c>
      <c r="AX268" t="s">
        <v>93</v>
      </c>
      <c r="AY268" t="s">
        <v>95</v>
      </c>
      <c r="AZ268" t="s">
        <v>93</v>
      </c>
      <c r="BA268" t="s">
        <v>97</v>
      </c>
      <c r="BB268" t="s">
        <v>93</v>
      </c>
      <c r="BC268" t="s">
        <v>93</v>
      </c>
      <c r="BD268" t="s">
        <v>95</v>
      </c>
      <c r="BE268" t="s">
        <v>93</v>
      </c>
      <c r="BF268" t="s">
        <v>95</v>
      </c>
      <c r="BG268">
        <v>40</v>
      </c>
      <c r="BH268" t="s">
        <v>95</v>
      </c>
      <c r="BI268">
        <v>8</v>
      </c>
      <c r="BO268" s="1"/>
    </row>
    <row r="269" spans="36:67" ht="13.5" customHeight="1">
      <c r="AJ269">
        <v>41</v>
      </c>
      <c r="AL269" t="s">
        <v>98</v>
      </c>
      <c r="AM269" t="s">
        <v>97</v>
      </c>
      <c r="AN269" t="s">
        <v>95</v>
      </c>
      <c r="AO269" t="s">
        <v>94</v>
      </c>
      <c r="AP269" t="s">
        <v>95</v>
      </c>
      <c r="AQ269" t="s">
        <v>95</v>
      </c>
      <c r="AR269" t="s">
        <v>94</v>
      </c>
      <c r="AS269" t="s">
        <v>98</v>
      </c>
      <c r="AT269" t="s">
        <v>99</v>
      </c>
      <c r="AU269" t="s">
        <v>93</v>
      </c>
      <c r="AV269" t="s">
        <v>95</v>
      </c>
      <c r="AW269" t="s">
        <v>93</v>
      </c>
      <c r="AX269" t="s">
        <v>93</v>
      </c>
      <c r="AY269" t="s">
        <v>95</v>
      </c>
      <c r="AZ269" t="s">
        <v>98</v>
      </c>
      <c r="BA269" t="s">
        <v>97</v>
      </c>
      <c r="BB269" t="s">
        <v>95</v>
      </c>
      <c r="BC269" t="s">
        <v>98</v>
      </c>
      <c r="BD269" t="s">
        <v>93</v>
      </c>
      <c r="BE269" t="s">
        <v>95</v>
      </c>
      <c r="BF269" t="s">
        <v>95</v>
      </c>
      <c r="BG269">
        <v>41</v>
      </c>
      <c r="BH269" t="s">
        <v>94</v>
      </c>
      <c r="BI269">
        <v>9</v>
      </c>
      <c r="BO269" s="1"/>
    </row>
    <row r="270" spans="36:67" ht="13.5" customHeight="1">
      <c r="AJ270">
        <v>42</v>
      </c>
      <c r="AL270" t="s">
        <v>93</v>
      </c>
      <c r="AM270" t="s">
        <v>95</v>
      </c>
      <c r="AN270" t="s">
        <v>93</v>
      </c>
      <c r="AO270" t="s">
        <v>94</v>
      </c>
      <c r="AP270" t="s">
        <v>95</v>
      </c>
      <c r="AQ270" t="s">
        <v>95</v>
      </c>
      <c r="AR270" t="s">
        <v>98</v>
      </c>
      <c r="AS270" t="s">
        <v>98</v>
      </c>
      <c r="AT270" t="s">
        <v>98</v>
      </c>
      <c r="AU270" t="s">
        <v>93</v>
      </c>
      <c r="AV270" t="s">
        <v>95</v>
      </c>
      <c r="AW270" t="s">
        <v>93</v>
      </c>
      <c r="AX270" t="s">
        <v>93</v>
      </c>
      <c r="AY270" t="s">
        <v>98</v>
      </c>
      <c r="AZ270" t="s">
        <v>94</v>
      </c>
      <c r="BA270" t="s">
        <v>97</v>
      </c>
      <c r="BB270" t="s">
        <v>93</v>
      </c>
      <c r="BC270" t="s">
        <v>93</v>
      </c>
      <c r="BD270" t="s">
        <v>97</v>
      </c>
      <c r="BE270" t="s">
        <v>95</v>
      </c>
      <c r="BF270" t="s">
        <v>95</v>
      </c>
      <c r="BG270">
        <v>42</v>
      </c>
      <c r="BH270" t="s">
        <v>94</v>
      </c>
      <c r="BI270">
        <v>10</v>
      </c>
      <c r="BO270" s="1"/>
    </row>
    <row r="271" spans="36:67" ht="13.5" customHeight="1">
      <c r="AJ271">
        <v>43</v>
      </c>
      <c r="AL271" t="s">
        <v>93</v>
      </c>
      <c r="AM271" t="s">
        <v>95</v>
      </c>
      <c r="AN271" t="s">
        <v>93</v>
      </c>
      <c r="AO271" t="s">
        <v>94</v>
      </c>
      <c r="AP271" t="s">
        <v>95</v>
      </c>
      <c r="AQ271" t="s">
        <v>95</v>
      </c>
      <c r="AR271" t="s">
        <v>98</v>
      </c>
      <c r="AS271" t="s">
        <v>98</v>
      </c>
      <c r="AT271" t="s">
        <v>98</v>
      </c>
      <c r="AU271" t="s">
        <v>93</v>
      </c>
      <c r="AV271" t="s">
        <v>95</v>
      </c>
      <c r="AW271" t="s">
        <v>93</v>
      </c>
      <c r="AX271" t="s">
        <v>93</v>
      </c>
      <c r="AY271" t="s">
        <v>93</v>
      </c>
      <c r="AZ271" t="s">
        <v>98</v>
      </c>
      <c r="BA271" t="s">
        <v>97</v>
      </c>
      <c r="BB271" t="s">
        <v>0</v>
      </c>
      <c r="BC271" t="s">
        <v>2</v>
      </c>
      <c r="BD271" t="s">
        <v>103</v>
      </c>
      <c r="BE271" t="s">
        <v>2</v>
      </c>
      <c r="BF271" t="s">
        <v>95</v>
      </c>
      <c r="BG271">
        <v>43</v>
      </c>
      <c r="BH271" t="s">
        <v>94</v>
      </c>
      <c r="BI271">
        <v>11</v>
      </c>
      <c r="BO271" s="1"/>
    </row>
    <row r="272" spans="36:67" ht="13.5" customHeight="1">
      <c r="AJ272">
        <v>44</v>
      </c>
      <c r="AL272" t="s">
        <v>93</v>
      </c>
      <c r="AM272" t="s">
        <v>95</v>
      </c>
      <c r="AN272" t="s">
        <v>93</v>
      </c>
      <c r="AO272" t="s">
        <v>94</v>
      </c>
      <c r="AP272" t="s">
        <v>95</v>
      </c>
      <c r="AQ272" t="s">
        <v>95</v>
      </c>
      <c r="AR272" t="s">
        <v>93</v>
      </c>
      <c r="AS272" t="s">
        <v>98</v>
      </c>
      <c r="AT272" t="s">
        <v>98</v>
      </c>
      <c r="AU272" t="s">
        <v>93</v>
      </c>
      <c r="AV272" t="s">
        <v>95</v>
      </c>
      <c r="AW272" t="s">
        <v>93</v>
      </c>
      <c r="AX272" t="s">
        <v>95</v>
      </c>
      <c r="AY272" t="s">
        <v>95</v>
      </c>
      <c r="AZ272" t="s">
        <v>98</v>
      </c>
      <c r="BA272" t="s">
        <v>97</v>
      </c>
      <c r="BB272" t="s">
        <v>93</v>
      </c>
      <c r="BC272" t="s">
        <v>98</v>
      </c>
      <c r="BD272" t="s">
        <v>97</v>
      </c>
      <c r="BE272" t="s">
        <v>98</v>
      </c>
      <c r="BF272" t="s">
        <v>95</v>
      </c>
      <c r="BG272">
        <v>44</v>
      </c>
      <c r="BH272" t="s">
        <v>93</v>
      </c>
      <c r="BI272">
        <v>12</v>
      </c>
      <c r="BO272" s="1"/>
    </row>
    <row r="273" spans="36:67" ht="13.5" customHeight="1">
      <c r="AJ273">
        <v>45</v>
      </c>
      <c r="AL273" t="s">
        <v>93</v>
      </c>
      <c r="AM273" t="s">
        <v>95</v>
      </c>
      <c r="AN273" t="s">
        <v>93</v>
      </c>
      <c r="AO273" t="s">
        <v>94</v>
      </c>
      <c r="AP273" t="s">
        <v>95</v>
      </c>
      <c r="AQ273" t="s">
        <v>95</v>
      </c>
      <c r="AR273" t="s">
        <v>94</v>
      </c>
      <c r="AS273" t="s">
        <v>98</v>
      </c>
      <c r="AT273" t="s">
        <v>98</v>
      </c>
      <c r="AU273" t="s">
        <v>93</v>
      </c>
      <c r="AV273" t="s">
        <v>93</v>
      </c>
      <c r="AW273" t="s">
        <v>93</v>
      </c>
      <c r="AX273" t="s">
        <v>95</v>
      </c>
      <c r="AY273" t="s">
        <v>98</v>
      </c>
      <c r="AZ273" t="s">
        <v>94</v>
      </c>
      <c r="BA273" t="s">
        <v>97</v>
      </c>
      <c r="BB273" t="s">
        <v>95</v>
      </c>
      <c r="BC273" t="s">
        <v>93</v>
      </c>
      <c r="BD273" t="s">
        <v>95</v>
      </c>
      <c r="BE273" t="s">
        <v>93</v>
      </c>
      <c r="BF273" t="s">
        <v>97</v>
      </c>
      <c r="BG273">
        <v>45</v>
      </c>
      <c r="BH273" t="s">
        <v>95</v>
      </c>
      <c r="BI273">
        <v>13</v>
      </c>
      <c r="BO273" s="1"/>
    </row>
    <row r="274" spans="36:67" ht="13.5" customHeight="1">
      <c r="AJ274">
        <v>46</v>
      </c>
      <c r="AL274" t="s">
        <v>93</v>
      </c>
      <c r="AM274" t="s">
        <v>95</v>
      </c>
      <c r="AN274" t="s">
        <v>93</v>
      </c>
      <c r="AO274" t="s">
        <v>94</v>
      </c>
      <c r="AP274" t="s">
        <v>95</v>
      </c>
      <c r="AQ274" t="s">
        <v>95</v>
      </c>
      <c r="AR274" t="s">
        <v>94</v>
      </c>
      <c r="AS274" t="s">
        <v>98</v>
      </c>
      <c r="AT274" t="s">
        <v>98</v>
      </c>
      <c r="AU274" t="s">
        <v>93</v>
      </c>
      <c r="AV274" t="s">
        <v>95</v>
      </c>
      <c r="AW274" t="s">
        <v>93</v>
      </c>
      <c r="AX274" t="s">
        <v>93</v>
      </c>
      <c r="AY274" t="s">
        <v>93</v>
      </c>
      <c r="AZ274" t="s">
        <v>98</v>
      </c>
      <c r="BA274" t="s">
        <v>97</v>
      </c>
      <c r="BB274" t="s">
        <v>93</v>
      </c>
      <c r="BC274" t="s">
        <v>98</v>
      </c>
      <c r="BD274" t="s">
        <v>97</v>
      </c>
      <c r="BE274" t="s">
        <v>98</v>
      </c>
      <c r="BF274" t="s">
        <v>97</v>
      </c>
      <c r="BG274">
        <v>46</v>
      </c>
      <c r="BH274" t="s">
        <v>94</v>
      </c>
      <c r="BI274">
        <v>14</v>
      </c>
      <c r="BO274" s="1"/>
    </row>
    <row r="275" spans="36:67" ht="13.5" customHeight="1">
      <c r="AJ275">
        <v>47</v>
      </c>
      <c r="AL275" t="s">
        <v>2</v>
      </c>
      <c r="AM275" t="s">
        <v>0</v>
      </c>
      <c r="AN275" t="s">
        <v>52</v>
      </c>
      <c r="AO275" t="s">
        <v>52</v>
      </c>
      <c r="AP275" t="s">
        <v>0</v>
      </c>
      <c r="AQ275" t="s">
        <v>2</v>
      </c>
      <c r="AR275" t="s">
        <v>52</v>
      </c>
      <c r="AS275" t="s">
        <v>101</v>
      </c>
      <c r="AT275" t="s">
        <v>102</v>
      </c>
      <c r="AU275" t="s">
        <v>2</v>
      </c>
      <c r="AV275" t="s">
        <v>0</v>
      </c>
      <c r="AW275" t="s">
        <v>101</v>
      </c>
      <c r="AX275" t="s">
        <v>2</v>
      </c>
      <c r="AY275" t="s">
        <v>2</v>
      </c>
      <c r="AZ275" t="s">
        <v>52</v>
      </c>
      <c r="BA275" t="s">
        <v>0</v>
      </c>
      <c r="BB275" t="s">
        <v>93</v>
      </c>
      <c r="BC275" t="s">
        <v>98</v>
      </c>
      <c r="BD275" t="s">
        <v>98</v>
      </c>
      <c r="BE275" t="s">
        <v>98</v>
      </c>
      <c r="BF275" t="s">
        <v>2</v>
      </c>
      <c r="BG275">
        <v>47</v>
      </c>
      <c r="BH275" t="s">
        <v>52</v>
      </c>
      <c r="BI275">
        <v>15</v>
      </c>
      <c r="BO275" s="1"/>
    </row>
    <row r="276" spans="36:67" ht="13.5" customHeight="1">
      <c r="AJ276">
        <v>48</v>
      </c>
      <c r="AL276" t="s">
        <v>93</v>
      </c>
      <c r="AM276" t="s">
        <v>95</v>
      </c>
      <c r="AN276" t="s">
        <v>93</v>
      </c>
      <c r="AO276" t="s">
        <v>94</v>
      </c>
      <c r="AP276" t="s">
        <v>95</v>
      </c>
      <c r="AQ276" t="s">
        <v>95</v>
      </c>
      <c r="AR276" t="s">
        <v>98</v>
      </c>
      <c r="AS276" t="s">
        <v>98</v>
      </c>
      <c r="AT276" t="s">
        <v>99</v>
      </c>
      <c r="AU276" t="s">
        <v>93</v>
      </c>
      <c r="AV276" t="s">
        <v>95</v>
      </c>
      <c r="AW276" t="s">
        <v>98</v>
      </c>
      <c r="AX276" t="s">
        <v>95</v>
      </c>
      <c r="AY276" t="s">
        <v>98</v>
      </c>
      <c r="AZ276" t="s">
        <v>94</v>
      </c>
      <c r="BA276" t="s">
        <v>97</v>
      </c>
      <c r="BB276" t="s">
        <v>94</v>
      </c>
      <c r="BC276" t="s">
        <v>94</v>
      </c>
      <c r="BD276" t="s">
        <v>95</v>
      </c>
      <c r="BE276" t="s">
        <v>94</v>
      </c>
      <c r="BF276" t="s">
        <v>97</v>
      </c>
      <c r="BG276">
        <v>48</v>
      </c>
      <c r="BH276" t="s">
        <v>94</v>
      </c>
      <c r="BI276">
        <v>16</v>
      </c>
      <c r="BO276" s="1"/>
    </row>
    <row r="277" spans="36:67" ht="13.5" customHeight="1">
      <c r="AJ277">
        <v>49</v>
      </c>
      <c r="AL277" t="s">
        <v>93</v>
      </c>
      <c r="AM277" t="s">
        <v>97</v>
      </c>
      <c r="AN277" t="s">
        <v>95</v>
      </c>
      <c r="AO277" t="s">
        <v>98</v>
      </c>
      <c r="AP277" t="s">
        <v>95</v>
      </c>
      <c r="AQ277" t="s">
        <v>93</v>
      </c>
      <c r="AR277" t="s">
        <v>94</v>
      </c>
      <c r="AS277" t="s">
        <v>98</v>
      </c>
      <c r="AT277" t="s">
        <v>99</v>
      </c>
      <c r="AU277" t="s">
        <v>93</v>
      </c>
      <c r="AV277" t="s">
        <v>95</v>
      </c>
      <c r="AW277" t="s">
        <v>93</v>
      </c>
      <c r="AX277" t="s">
        <v>93</v>
      </c>
      <c r="AY277" t="s">
        <v>95</v>
      </c>
      <c r="AZ277" t="s">
        <v>94</v>
      </c>
      <c r="BA277" t="s">
        <v>97</v>
      </c>
      <c r="BB277" t="s">
        <v>93</v>
      </c>
      <c r="BC277" t="s">
        <v>93</v>
      </c>
      <c r="BD277" t="s">
        <v>98</v>
      </c>
      <c r="BE277" t="s">
        <v>93</v>
      </c>
      <c r="BF277" t="s">
        <v>97</v>
      </c>
      <c r="BG277">
        <v>49</v>
      </c>
      <c r="BH277" t="s">
        <v>94</v>
      </c>
      <c r="BI277">
        <v>17</v>
      </c>
      <c r="BO277" s="1"/>
    </row>
    <row r="278" spans="36:67" ht="13.5" customHeight="1">
      <c r="AJ278">
        <v>50</v>
      </c>
      <c r="AL278" t="s">
        <v>93</v>
      </c>
      <c r="AM278" t="s">
        <v>95</v>
      </c>
      <c r="AN278" t="s">
        <v>95</v>
      </c>
      <c r="AO278" t="s">
        <v>94</v>
      </c>
      <c r="AP278" t="s">
        <v>95</v>
      </c>
      <c r="AQ278" t="s">
        <v>93</v>
      </c>
      <c r="AR278" t="s">
        <v>94</v>
      </c>
      <c r="AS278" t="s">
        <v>98</v>
      </c>
      <c r="AT278" t="s">
        <v>98</v>
      </c>
      <c r="AU278" t="s">
        <v>93</v>
      </c>
      <c r="AV278" t="s">
        <v>95</v>
      </c>
      <c r="AW278" t="s">
        <v>93</v>
      </c>
      <c r="AX278" t="s">
        <v>95</v>
      </c>
      <c r="AY278" t="s">
        <v>93</v>
      </c>
      <c r="AZ278" t="s">
        <v>98</v>
      </c>
      <c r="BA278" t="s">
        <v>97</v>
      </c>
      <c r="BB278" t="s">
        <v>94</v>
      </c>
      <c r="BC278" t="s">
        <v>94</v>
      </c>
      <c r="BD278" t="s">
        <v>95</v>
      </c>
      <c r="BE278" t="s">
        <v>98</v>
      </c>
      <c r="BF278" t="s">
        <v>95</v>
      </c>
      <c r="BG278">
        <v>50</v>
      </c>
      <c r="BH278" t="s">
        <v>93</v>
      </c>
      <c r="BI278">
        <v>18</v>
      </c>
      <c r="BO278" s="1"/>
    </row>
    <row r="279" spans="36:67" ht="13.5" customHeight="1">
      <c r="AJ279">
        <v>51</v>
      </c>
      <c r="AL279" t="s">
        <v>97</v>
      </c>
      <c r="AM279" t="s">
        <v>95</v>
      </c>
      <c r="AN279" t="s">
        <v>95</v>
      </c>
      <c r="AO279" t="s">
        <v>94</v>
      </c>
      <c r="AP279" t="s">
        <v>95</v>
      </c>
      <c r="AQ279" t="s">
        <v>95</v>
      </c>
      <c r="AR279" t="s">
        <v>94</v>
      </c>
      <c r="AS279" t="s">
        <v>98</v>
      </c>
      <c r="AT279" t="s">
        <v>98</v>
      </c>
      <c r="AU279" t="s">
        <v>93</v>
      </c>
      <c r="AV279" t="s">
        <v>95</v>
      </c>
      <c r="AW279" t="s">
        <v>94</v>
      </c>
      <c r="AX279" t="s">
        <v>93</v>
      </c>
      <c r="AY279" t="s">
        <v>95</v>
      </c>
      <c r="AZ279" t="s">
        <v>94</v>
      </c>
      <c r="BA279" t="s">
        <v>97</v>
      </c>
      <c r="BB279" t="s">
        <v>93</v>
      </c>
      <c r="BC279" t="s">
        <v>93</v>
      </c>
      <c r="BD279" t="s">
        <v>95</v>
      </c>
      <c r="BE279" t="s">
        <v>94</v>
      </c>
      <c r="BF279" t="s">
        <v>95</v>
      </c>
      <c r="BG279">
        <v>51</v>
      </c>
      <c r="BH279" t="s">
        <v>94</v>
      </c>
      <c r="BI279">
        <v>19</v>
      </c>
      <c r="BO279" s="1"/>
    </row>
    <row r="280" spans="36:67" ht="13.5" customHeight="1">
      <c r="AJ280">
        <v>52</v>
      </c>
      <c r="AL280" t="s">
        <v>93</v>
      </c>
      <c r="AM280" t="s">
        <v>95</v>
      </c>
      <c r="AN280" t="s">
        <v>93</v>
      </c>
      <c r="AO280" t="s">
        <v>94</v>
      </c>
      <c r="AP280" t="s">
        <v>95</v>
      </c>
      <c r="AQ280" t="s">
        <v>95</v>
      </c>
      <c r="AR280" t="s">
        <v>94</v>
      </c>
      <c r="AS280" t="s">
        <v>98</v>
      </c>
      <c r="AT280" t="s">
        <v>98</v>
      </c>
      <c r="AU280" t="s">
        <v>93</v>
      </c>
      <c r="AV280" t="s">
        <v>95</v>
      </c>
      <c r="AW280" t="s">
        <v>93</v>
      </c>
      <c r="AX280" t="s">
        <v>93</v>
      </c>
      <c r="AY280" t="s">
        <v>98</v>
      </c>
      <c r="AZ280" t="s">
        <v>94</v>
      </c>
      <c r="BA280" t="s">
        <v>97</v>
      </c>
      <c r="BB280" t="s">
        <v>93</v>
      </c>
      <c r="BC280" t="s">
        <v>98</v>
      </c>
      <c r="BD280" t="s">
        <v>95</v>
      </c>
      <c r="BE280" t="s">
        <v>93</v>
      </c>
      <c r="BF280" t="s">
        <v>93</v>
      </c>
      <c r="BG280">
        <v>52</v>
      </c>
      <c r="BH280" t="s">
        <v>94</v>
      </c>
      <c r="BI280">
        <v>20</v>
      </c>
      <c r="BO280" s="1"/>
    </row>
    <row r="281" spans="36:67" ht="13.5" customHeight="1">
      <c r="AJ281">
        <v>53</v>
      </c>
      <c r="AL281" t="s">
        <v>98</v>
      </c>
      <c r="AM281" t="s">
        <v>97</v>
      </c>
      <c r="AN281" t="s">
        <v>93</v>
      </c>
      <c r="AO281" t="s">
        <v>94</v>
      </c>
      <c r="AP281" t="s">
        <v>95</v>
      </c>
      <c r="AQ281" t="s">
        <v>95</v>
      </c>
      <c r="AR281" t="s">
        <v>98</v>
      </c>
      <c r="AS281" t="s">
        <v>98</v>
      </c>
      <c r="AT281" t="s">
        <v>99</v>
      </c>
      <c r="AU281" t="s">
        <v>93</v>
      </c>
      <c r="AV281" t="s">
        <v>95</v>
      </c>
      <c r="AW281" t="s">
        <v>93</v>
      </c>
      <c r="AX281" t="s">
        <v>95</v>
      </c>
      <c r="AY281" t="s">
        <v>93</v>
      </c>
      <c r="AZ281" t="s">
        <v>98</v>
      </c>
      <c r="BA281" t="s">
        <v>98</v>
      </c>
      <c r="BB281" t="s">
        <v>93</v>
      </c>
      <c r="BC281" t="s">
        <v>95</v>
      </c>
      <c r="BD281" t="s">
        <v>93</v>
      </c>
      <c r="BE281" t="s">
        <v>93</v>
      </c>
      <c r="BF281" t="s">
        <v>97</v>
      </c>
      <c r="BG281">
        <v>53</v>
      </c>
      <c r="BH281" t="s">
        <v>94</v>
      </c>
      <c r="BI281">
        <v>21</v>
      </c>
      <c r="BO281" s="1"/>
    </row>
    <row r="282" spans="36:67" ht="13.5" customHeight="1">
      <c r="AJ282">
        <v>54</v>
      </c>
      <c r="AL282" t="s">
        <v>93</v>
      </c>
      <c r="AM282" t="s">
        <v>95</v>
      </c>
      <c r="AN282" t="s">
        <v>93</v>
      </c>
      <c r="AO282" t="s">
        <v>98</v>
      </c>
      <c r="AP282" t="s">
        <v>95</v>
      </c>
      <c r="AQ282" t="s">
        <v>95</v>
      </c>
      <c r="AR282" t="s">
        <v>94</v>
      </c>
      <c r="AS282" t="s">
        <v>98</v>
      </c>
      <c r="AT282" t="s">
        <v>99</v>
      </c>
      <c r="AU282" t="s">
        <v>93</v>
      </c>
      <c r="AV282" t="s">
        <v>93</v>
      </c>
      <c r="AW282" t="s">
        <v>93</v>
      </c>
      <c r="AX282" t="s">
        <v>93</v>
      </c>
      <c r="AY282" t="s">
        <v>93</v>
      </c>
      <c r="AZ282" t="s">
        <v>98</v>
      </c>
      <c r="BA282" t="s">
        <v>97</v>
      </c>
      <c r="BB282" t="s">
        <v>97</v>
      </c>
      <c r="BC282" t="s">
        <v>94</v>
      </c>
      <c r="BD282" t="s">
        <v>93</v>
      </c>
      <c r="BE282" t="s">
        <v>97</v>
      </c>
      <c r="BF282" t="s">
        <v>95</v>
      </c>
      <c r="BG282">
        <v>54</v>
      </c>
      <c r="BH282" t="s">
        <v>94</v>
      </c>
      <c r="BI282">
        <v>22</v>
      </c>
      <c r="BO282" s="1"/>
    </row>
    <row r="283" spans="36:67" ht="13.5" customHeight="1">
      <c r="AJ283">
        <v>55</v>
      </c>
      <c r="AL283" t="s">
        <v>98</v>
      </c>
      <c r="AM283" t="s">
        <v>98</v>
      </c>
      <c r="AN283" t="s">
        <v>93</v>
      </c>
      <c r="AO283" t="s">
        <v>94</v>
      </c>
      <c r="AP283" t="s">
        <v>95</v>
      </c>
      <c r="AQ283" t="s">
        <v>95</v>
      </c>
      <c r="AR283" t="s">
        <v>94</v>
      </c>
      <c r="AS283" t="s">
        <v>98</v>
      </c>
      <c r="AT283" t="s">
        <v>99</v>
      </c>
      <c r="AU283" t="s">
        <v>93</v>
      </c>
      <c r="AV283" t="s">
        <v>95</v>
      </c>
      <c r="AW283" t="s">
        <v>93</v>
      </c>
      <c r="AX283" t="s">
        <v>93</v>
      </c>
      <c r="AY283" t="s">
        <v>93</v>
      </c>
      <c r="AZ283" t="s">
        <v>98</v>
      </c>
      <c r="BA283" t="s">
        <v>97</v>
      </c>
      <c r="BB283" t="s">
        <v>93</v>
      </c>
      <c r="BC283" t="s">
        <v>98</v>
      </c>
      <c r="BD283" t="s">
        <v>98</v>
      </c>
      <c r="BE283" t="s">
        <v>93</v>
      </c>
      <c r="BF283" t="s">
        <v>93</v>
      </c>
      <c r="BG283">
        <v>55</v>
      </c>
      <c r="BH283" t="s">
        <v>93</v>
      </c>
      <c r="BI283">
        <v>23</v>
      </c>
      <c r="BO283" s="1"/>
    </row>
    <row r="284" spans="36:67" ht="13.5" customHeight="1">
      <c r="AJ284">
        <v>56</v>
      </c>
      <c r="AL284" t="s">
        <v>93</v>
      </c>
      <c r="AM284" t="s">
        <v>95</v>
      </c>
      <c r="AN284" t="s">
        <v>93</v>
      </c>
      <c r="AO284" t="s">
        <v>94</v>
      </c>
      <c r="AP284" t="s">
        <v>95</v>
      </c>
      <c r="AQ284" t="s">
        <v>95</v>
      </c>
      <c r="AR284" t="s">
        <v>94</v>
      </c>
      <c r="AS284" t="s">
        <v>95</v>
      </c>
      <c r="AT284" t="s">
        <v>98</v>
      </c>
      <c r="AU284" t="s">
        <v>94</v>
      </c>
      <c r="AV284" t="s">
        <v>95</v>
      </c>
      <c r="AW284" t="s">
        <v>93</v>
      </c>
      <c r="AX284" t="s">
        <v>94</v>
      </c>
      <c r="AY284" t="s">
        <v>98</v>
      </c>
      <c r="AZ284" t="s">
        <v>94</v>
      </c>
      <c r="BA284" t="s">
        <v>97</v>
      </c>
      <c r="BB284" t="s">
        <v>93</v>
      </c>
      <c r="BC284" t="s">
        <v>95</v>
      </c>
      <c r="BD284" t="s">
        <v>93</v>
      </c>
      <c r="BE284" t="s">
        <v>93</v>
      </c>
      <c r="BF284" t="s">
        <v>95</v>
      </c>
      <c r="BG284">
        <v>56</v>
      </c>
      <c r="BH284" t="s">
        <v>94</v>
      </c>
      <c r="BI284">
        <v>24</v>
      </c>
      <c r="BO284" s="1"/>
    </row>
    <row r="285" spans="36:67" ht="13.5" customHeight="1">
      <c r="AJ285">
        <v>57</v>
      </c>
      <c r="AL285" t="s">
        <v>93</v>
      </c>
      <c r="AM285" t="s">
        <v>97</v>
      </c>
      <c r="AN285" t="s">
        <v>93</v>
      </c>
      <c r="AO285" t="s">
        <v>94</v>
      </c>
      <c r="AP285" t="s">
        <v>95</v>
      </c>
      <c r="AQ285" t="s">
        <v>95</v>
      </c>
      <c r="AR285" t="s">
        <v>98</v>
      </c>
      <c r="AS285" t="s">
        <v>98</v>
      </c>
      <c r="AT285" t="s">
        <v>98</v>
      </c>
      <c r="AU285" t="s">
        <v>93</v>
      </c>
      <c r="AV285" t="s">
        <v>95</v>
      </c>
      <c r="AW285" t="s">
        <v>93</v>
      </c>
      <c r="AX285" t="s">
        <v>93</v>
      </c>
      <c r="AY285" t="s">
        <v>95</v>
      </c>
      <c r="AZ285" t="s">
        <v>98</v>
      </c>
      <c r="BA285" t="s">
        <v>97</v>
      </c>
      <c r="BB285" t="s">
        <v>93</v>
      </c>
      <c r="BC285" t="s">
        <v>98</v>
      </c>
      <c r="BD285" t="s">
        <v>93</v>
      </c>
      <c r="BE285" t="s">
        <v>93</v>
      </c>
      <c r="BF285" t="s">
        <v>95</v>
      </c>
      <c r="BG285">
        <v>57</v>
      </c>
      <c r="BH285" t="s">
        <v>94</v>
      </c>
      <c r="BI285">
        <v>25</v>
      </c>
      <c r="BO285" s="1"/>
    </row>
    <row r="286" spans="36:67" ht="13.5" customHeight="1">
      <c r="AJ286">
        <v>58</v>
      </c>
      <c r="AL286" t="s">
        <v>93</v>
      </c>
      <c r="AM286" t="s">
        <v>95</v>
      </c>
      <c r="AN286" t="s">
        <v>93</v>
      </c>
      <c r="AO286" t="s">
        <v>94</v>
      </c>
      <c r="AP286" t="s">
        <v>95</v>
      </c>
      <c r="AQ286" t="s">
        <v>93</v>
      </c>
      <c r="AR286" t="s">
        <v>98</v>
      </c>
      <c r="AS286" t="s">
        <v>98</v>
      </c>
      <c r="AT286" t="s">
        <v>98</v>
      </c>
      <c r="AU286" t="s">
        <v>93</v>
      </c>
      <c r="AV286" t="s">
        <v>95</v>
      </c>
      <c r="AW286" t="s">
        <v>93</v>
      </c>
      <c r="AX286" t="s">
        <v>93</v>
      </c>
      <c r="AY286" t="s">
        <v>93</v>
      </c>
      <c r="AZ286" t="s">
        <v>94</v>
      </c>
      <c r="BA286" t="s">
        <v>95</v>
      </c>
      <c r="BB286" t="s">
        <v>94</v>
      </c>
      <c r="BC286" t="s">
        <v>95</v>
      </c>
      <c r="BD286" t="s">
        <v>97</v>
      </c>
      <c r="BE286" t="s">
        <v>95</v>
      </c>
      <c r="BF286" t="s">
        <v>95</v>
      </c>
      <c r="BG286">
        <v>58</v>
      </c>
      <c r="BH286" t="s">
        <v>94</v>
      </c>
      <c r="BI286">
        <v>26</v>
      </c>
      <c r="BO286" s="1"/>
    </row>
    <row r="287" spans="36:67" ht="13.5" customHeight="1">
      <c r="AJ287">
        <v>59</v>
      </c>
      <c r="AL287" t="s">
        <v>93</v>
      </c>
      <c r="AM287" t="s">
        <v>93</v>
      </c>
      <c r="AN287" t="s">
        <v>95</v>
      </c>
      <c r="AO287" t="s">
        <v>93</v>
      </c>
      <c r="AP287" t="s">
        <v>98</v>
      </c>
      <c r="AQ287" t="s">
        <v>93</v>
      </c>
      <c r="AR287" t="s">
        <v>94</v>
      </c>
      <c r="AS287" t="s">
        <v>95</v>
      </c>
      <c r="AT287" t="s">
        <v>98</v>
      </c>
      <c r="AU287" t="s">
        <v>93</v>
      </c>
      <c r="AV287" t="s">
        <v>94</v>
      </c>
      <c r="AW287" t="s">
        <v>94</v>
      </c>
      <c r="AX287" t="s">
        <v>94</v>
      </c>
      <c r="AY287" t="s">
        <v>98</v>
      </c>
      <c r="AZ287" t="s">
        <v>94</v>
      </c>
      <c r="BA287" t="s">
        <v>97</v>
      </c>
      <c r="BB287" t="s">
        <v>93</v>
      </c>
      <c r="BC287" t="s">
        <v>98</v>
      </c>
      <c r="BD287" t="s">
        <v>93</v>
      </c>
      <c r="BE287" t="s">
        <v>93</v>
      </c>
      <c r="BF287" t="s">
        <v>93</v>
      </c>
      <c r="BG287">
        <v>59</v>
      </c>
      <c r="BH287" t="s">
        <v>94</v>
      </c>
      <c r="BI287">
        <v>27</v>
      </c>
      <c r="BO287" s="1"/>
    </row>
    <row r="288" spans="36:67" ht="13.5" customHeight="1">
      <c r="AJ288">
        <v>60</v>
      </c>
      <c r="AL288" t="s">
        <v>95</v>
      </c>
      <c r="AM288" t="s">
        <v>97</v>
      </c>
      <c r="AN288" t="s">
        <v>94</v>
      </c>
      <c r="AO288" t="s">
        <v>94</v>
      </c>
      <c r="AP288" t="s">
        <v>95</v>
      </c>
      <c r="AQ288" t="s">
        <v>93</v>
      </c>
      <c r="AR288" t="s">
        <v>94</v>
      </c>
      <c r="AS288" t="s">
        <v>98</v>
      </c>
      <c r="AT288" t="s">
        <v>98</v>
      </c>
      <c r="AU288" t="s">
        <v>93</v>
      </c>
      <c r="AV288" t="s">
        <v>95</v>
      </c>
      <c r="AW288" t="s">
        <v>93</v>
      </c>
      <c r="AX288" t="s">
        <v>94</v>
      </c>
      <c r="AY288" t="s">
        <v>93</v>
      </c>
      <c r="AZ288" t="s">
        <v>94</v>
      </c>
      <c r="BA288" t="s">
        <v>97</v>
      </c>
      <c r="BB288" t="s">
        <v>52</v>
      </c>
      <c r="BC288" t="s">
        <v>0</v>
      </c>
      <c r="BD288" t="s">
        <v>2</v>
      </c>
      <c r="BE288" t="s">
        <v>2</v>
      </c>
      <c r="BF288" t="s">
        <v>97</v>
      </c>
      <c r="BG288">
        <v>60</v>
      </c>
      <c r="BH288" t="s">
        <v>94</v>
      </c>
      <c r="BI288">
        <v>28</v>
      </c>
      <c r="BO288" s="1"/>
    </row>
    <row r="289" spans="67:67" ht="13.5" customHeight="1">
      <c r="BO289" s="1"/>
    </row>
    <row r="290" spans="67:67" ht="13.5" customHeight="1">
      <c r="BO290" s="1"/>
    </row>
    <row r="291" spans="67:67" ht="13.5" customHeight="1">
      <c r="BO291" s="1"/>
    </row>
    <row r="292" spans="67:67" ht="13.5" customHeight="1">
      <c r="BO292" s="1"/>
    </row>
    <row r="293" spans="67:67" ht="13.5" customHeight="1">
      <c r="BO293" s="1"/>
    </row>
    <row r="294" spans="67:67" ht="13.5" customHeight="1">
      <c r="BO294" s="1"/>
    </row>
    <row r="295" spans="67:67" ht="13.5" customHeight="1">
      <c r="BO295" s="1"/>
    </row>
    <row r="296" spans="67:67" ht="13.5" customHeight="1">
      <c r="BO296" s="1"/>
    </row>
    <row r="297" spans="67:67" ht="13.5" customHeight="1">
      <c r="BO297" s="1"/>
    </row>
    <row r="298" spans="67:67" ht="13.5" customHeight="1">
      <c r="BO298" s="1"/>
    </row>
    <row r="299" spans="67:67" ht="13.5" customHeight="1">
      <c r="BO299" s="1"/>
    </row>
    <row r="300" spans="67:67" ht="13.5" customHeight="1">
      <c r="BO300" s="1"/>
    </row>
    <row r="301" spans="67:67" ht="13.5" customHeight="1">
      <c r="BO301" s="1"/>
    </row>
    <row r="302" spans="67:67" ht="13.5" customHeight="1">
      <c r="BO302" s="1"/>
    </row>
    <row r="303" spans="67:67" ht="13.5" customHeight="1">
      <c r="BO303" s="1"/>
    </row>
    <row r="304" spans="67:67" ht="13.5" customHeight="1">
      <c r="BO304" s="1"/>
    </row>
    <row r="305" spans="67:67" ht="13.5" customHeight="1">
      <c r="BO305" s="1"/>
    </row>
    <row r="306" spans="67:67" ht="13.5" customHeight="1">
      <c r="BO306" s="1"/>
    </row>
    <row r="307" spans="67:67" ht="13.5" customHeight="1">
      <c r="BO307" s="1"/>
    </row>
    <row r="308" spans="67:67" ht="13.5" customHeight="1">
      <c r="BO308" s="1"/>
    </row>
    <row r="309" spans="67:67" ht="13.5" customHeight="1">
      <c r="BO309" s="1"/>
    </row>
    <row r="310" spans="67:67" ht="13.5" customHeight="1">
      <c r="BO310" s="1"/>
    </row>
    <row r="311" spans="67:67" ht="13.5" customHeight="1">
      <c r="BO311" s="1"/>
    </row>
    <row r="312" spans="67:67" ht="13.5" customHeight="1">
      <c r="BO312" s="1"/>
    </row>
    <row r="313" spans="67:67" ht="13.5" customHeight="1">
      <c r="BO313" s="1"/>
    </row>
    <row r="314" spans="67:67" ht="13.5" customHeight="1">
      <c r="BO314" s="1"/>
    </row>
    <row r="315" spans="67:67" ht="13.5" customHeight="1">
      <c r="BO315" s="1"/>
    </row>
    <row r="316" spans="67:67" ht="13.5" customHeight="1">
      <c r="BO316" s="1"/>
    </row>
    <row r="317" spans="67:67" ht="13.5" customHeight="1">
      <c r="BO317" s="1"/>
    </row>
    <row r="318" spans="67:67" ht="13.5" customHeight="1">
      <c r="BO318" s="1"/>
    </row>
    <row r="319" spans="67:67" ht="13.5" customHeight="1">
      <c r="BO319" s="1"/>
    </row>
    <row r="320" spans="67:67" ht="13.5" customHeight="1">
      <c r="BO320" s="1"/>
    </row>
    <row r="321" spans="67:67" ht="13.5" customHeight="1">
      <c r="BO321" s="1"/>
    </row>
    <row r="322" spans="67:67" ht="13.5" customHeight="1">
      <c r="BO322" s="1"/>
    </row>
    <row r="323" spans="67:67" ht="13.5" customHeight="1">
      <c r="BO323" s="1"/>
    </row>
    <row r="324" spans="67:67" ht="13.5" customHeight="1">
      <c r="BO324" s="1"/>
    </row>
    <row r="325" spans="67:67" ht="13.5" customHeight="1">
      <c r="BO325" s="1"/>
    </row>
    <row r="326" spans="67:67" ht="13.5" customHeight="1">
      <c r="BO326" s="1"/>
    </row>
    <row r="327" spans="67:67" ht="13.5" customHeight="1">
      <c r="BO327" s="1"/>
    </row>
    <row r="328" spans="67:67" ht="13.5" customHeight="1">
      <c r="BO328" s="1"/>
    </row>
    <row r="329" spans="67:67" ht="13.5" customHeight="1">
      <c r="BO329" s="1"/>
    </row>
    <row r="330" spans="67:67" ht="13.5" customHeight="1">
      <c r="BO330" s="1"/>
    </row>
    <row r="331" spans="67:67" ht="13.5" customHeight="1">
      <c r="BO331" s="1"/>
    </row>
    <row r="332" spans="67:67" ht="13.5" customHeight="1">
      <c r="BO332" s="1"/>
    </row>
    <row r="333" spans="67:67" ht="13.5" customHeight="1">
      <c r="BO333" s="1"/>
    </row>
    <row r="334" spans="67:67" ht="13.5" customHeight="1">
      <c r="BO334" s="1"/>
    </row>
    <row r="335" spans="67:67" ht="13.5" customHeight="1">
      <c r="BO335" s="1"/>
    </row>
    <row r="336" spans="67:67" ht="13.5" customHeight="1">
      <c r="BO336" s="1"/>
    </row>
    <row r="337" spans="67:67" ht="13.5" customHeight="1">
      <c r="BO337" s="1"/>
    </row>
    <row r="338" spans="67:67" ht="13.5" customHeight="1">
      <c r="BO338" s="1"/>
    </row>
    <row r="339" spans="67:67" ht="13.5" customHeight="1">
      <c r="BO339" s="1"/>
    </row>
    <row r="340" spans="67:67" ht="13.5" customHeight="1">
      <c r="BO340" s="1"/>
    </row>
    <row r="341" spans="67:67" ht="13.5" customHeight="1">
      <c r="BO341" s="1"/>
    </row>
    <row r="342" spans="67:67" ht="13.5" customHeight="1">
      <c r="BO342" s="1"/>
    </row>
    <row r="343" spans="67:67" ht="13.5" customHeight="1">
      <c r="BO343" s="1"/>
    </row>
    <row r="344" spans="67:67" ht="13.5" customHeight="1">
      <c r="BO344" s="1"/>
    </row>
    <row r="345" spans="67:67" ht="13.5" customHeight="1">
      <c r="BO345" s="1"/>
    </row>
    <row r="346" spans="67:67" ht="13.5" customHeight="1">
      <c r="BO346" s="1"/>
    </row>
    <row r="347" spans="67:67" ht="13.5" customHeight="1">
      <c r="BO347" s="1"/>
    </row>
    <row r="348" spans="67:67" ht="13.5" customHeight="1">
      <c r="BO348" s="1"/>
    </row>
    <row r="349" spans="67:67" ht="13.5" customHeight="1">
      <c r="BO349" s="1"/>
    </row>
    <row r="350" spans="67:67" ht="13.5" customHeight="1">
      <c r="BO350" s="1"/>
    </row>
    <row r="351" spans="67:67" ht="13.5" customHeight="1">
      <c r="BO351" s="1"/>
    </row>
    <row r="352" spans="67:67" ht="13.5" customHeight="1">
      <c r="BO352" s="1"/>
    </row>
    <row r="353" spans="67:67" ht="13.5" customHeight="1">
      <c r="BO353" s="1"/>
    </row>
    <row r="354" spans="67:67" ht="13.5" customHeight="1">
      <c r="BO354" s="1"/>
    </row>
    <row r="355" spans="67:67" ht="13.5" customHeight="1">
      <c r="BO355" s="1"/>
    </row>
    <row r="356" spans="67:67" ht="13.5" customHeight="1">
      <c r="BO356" s="1"/>
    </row>
    <row r="357" spans="67:67" ht="13.5" customHeight="1">
      <c r="BO357" s="1"/>
    </row>
    <row r="358" spans="67:67" ht="13.5" customHeight="1">
      <c r="BO358" s="1"/>
    </row>
    <row r="359" spans="67:67" ht="13.5" customHeight="1">
      <c r="BO359" s="1"/>
    </row>
    <row r="360" spans="67:67" ht="13.5" customHeight="1">
      <c r="BO360" s="1"/>
    </row>
    <row r="361" spans="67:67" ht="13.5" customHeight="1">
      <c r="BO361" s="1"/>
    </row>
    <row r="362" spans="67:67" ht="13.5" customHeight="1">
      <c r="BO362" s="1"/>
    </row>
    <row r="363" spans="67:67" ht="13.5" customHeight="1">
      <c r="BO363" s="1"/>
    </row>
    <row r="364" spans="67:67" ht="13.5" customHeight="1">
      <c r="BO364" s="1"/>
    </row>
    <row r="365" spans="67:67" ht="13.5" customHeight="1">
      <c r="BO365" s="1"/>
    </row>
    <row r="366" spans="67:67" ht="13.5" customHeight="1">
      <c r="BO366" s="1"/>
    </row>
    <row r="367" spans="67:67" ht="13.5" customHeight="1">
      <c r="BO367" s="1"/>
    </row>
    <row r="368" spans="67:67" ht="13.5" customHeight="1">
      <c r="BO368" s="1"/>
    </row>
    <row r="369" spans="67:67" ht="13.5" customHeight="1">
      <c r="BO369" s="1"/>
    </row>
    <row r="370" spans="67:67" ht="13.5" customHeight="1">
      <c r="BO370" s="1"/>
    </row>
    <row r="371" spans="67:67" ht="13.5" customHeight="1">
      <c r="BO371" s="1"/>
    </row>
    <row r="372" spans="67:67" ht="13.5" customHeight="1">
      <c r="BO372" s="1"/>
    </row>
    <row r="373" spans="67:67" ht="13.5" customHeight="1">
      <c r="BO373" s="1"/>
    </row>
    <row r="374" spans="67:67" ht="13.5" customHeight="1">
      <c r="BO374" s="1"/>
    </row>
    <row r="375" spans="67:67" ht="13.5" customHeight="1">
      <c r="BO375" s="1"/>
    </row>
    <row r="376" spans="67:67" ht="13.5" customHeight="1">
      <c r="BO376" s="1"/>
    </row>
    <row r="377" spans="67:67" ht="13.5" customHeight="1">
      <c r="BO377" s="1"/>
    </row>
    <row r="378" spans="67:67" ht="13.5" customHeight="1">
      <c r="BO378" s="1"/>
    </row>
    <row r="379" spans="67:67" ht="13.5" customHeight="1">
      <c r="BO379" s="1"/>
    </row>
    <row r="380" spans="67:67" ht="13.5" customHeight="1">
      <c r="BO380" s="1"/>
    </row>
    <row r="381" spans="67:67" ht="13.5" customHeight="1">
      <c r="BO381" s="1"/>
    </row>
    <row r="382" spans="67:67" ht="13.5" customHeight="1">
      <c r="BO382" s="1"/>
    </row>
    <row r="383" spans="67:67" ht="13.5" customHeight="1">
      <c r="BO383" s="1"/>
    </row>
    <row r="384" spans="67:67" ht="13.5" customHeight="1">
      <c r="BO384" s="1"/>
    </row>
    <row r="385" spans="67:67" ht="13.5" customHeight="1">
      <c r="BO385" s="1"/>
    </row>
    <row r="386" spans="67:67" ht="13.5" customHeight="1">
      <c r="BO386" s="1"/>
    </row>
    <row r="387" spans="67:67" ht="13.5" customHeight="1">
      <c r="BO387" s="1"/>
    </row>
    <row r="388" spans="67:67" ht="13.5" customHeight="1">
      <c r="BO388" s="1"/>
    </row>
    <row r="389" spans="67:67" ht="13.5" customHeight="1">
      <c r="BO389" s="1"/>
    </row>
    <row r="390" spans="67:67" ht="13.5" customHeight="1">
      <c r="BO390" s="1"/>
    </row>
    <row r="391" spans="67:67" ht="13.5" customHeight="1">
      <c r="BO391" s="1"/>
    </row>
    <row r="392" spans="67:67" ht="13.5" customHeight="1">
      <c r="BO392" s="1"/>
    </row>
    <row r="393" spans="67:67" ht="13.5" customHeight="1">
      <c r="BO393" s="1"/>
    </row>
    <row r="394" spans="67:67" ht="13.5" customHeight="1">
      <c r="BO394" s="1"/>
    </row>
    <row r="395" spans="67:67" ht="13.5" customHeight="1">
      <c r="BO395" s="1"/>
    </row>
    <row r="396" spans="67:67" ht="13.5" customHeight="1">
      <c r="BO396" s="1"/>
    </row>
    <row r="397" spans="67:67" ht="13.5" customHeight="1">
      <c r="BO397" s="1"/>
    </row>
    <row r="398" spans="67:67" ht="13.5" customHeight="1">
      <c r="BO398" s="1"/>
    </row>
    <row r="399" spans="67:67" ht="13.5" customHeight="1">
      <c r="BO399" s="1"/>
    </row>
    <row r="400" spans="67:67" ht="13.5" customHeight="1">
      <c r="BO400" s="1"/>
    </row>
    <row r="401" spans="67:67" ht="13.5" customHeight="1">
      <c r="BO401" s="1"/>
    </row>
    <row r="402" spans="67:67" ht="13.5" customHeight="1">
      <c r="BO402" s="1"/>
    </row>
    <row r="403" spans="67:67" ht="13.5" customHeight="1">
      <c r="BO403" s="1"/>
    </row>
    <row r="404" spans="67:67" ht="13.5" customHeight="1">
      <c r="BO404" s="1"/>
    </row>
    <row r="405" spans="67:67" ht="13.5" customHeight="1">
      <c r="BO405" s="1"/>
    </row>
    <row r="406" spans="67:67" ht="13.5" customHeight="1">
      <c r="BO406" s="1"/>
    </row>
    <row r="407" spans="67:67" ht="13.5" customHeight="1">
      <c r="BO407" s="1"/>
    </row>
    <row r="408" spans="67:67" ht="13.5" customHeight="1">
      <c r="BO408" s="1"/>
    </row>
    <row r="409" spans="67:67" ht="13.5" customHeight="1">
      <c r="BO409" s="1"/>
    </row>
    <row r="410" spans="67:67" ht="13.5" customHeight="1">
      <c r="BO410" s="1"/>
    </row>
    <row r="411" spans="67:67" ht="13.5" customHeight="1">
      <c r="BO411" s="1"/>
    </row>
    <row r="412" spans="67:67" ht="13.5" customHeight="1">
      <c r="BO412" s="1"/>
    </row>
    <row r="413" spans="67:67" ht="13.5" customHeight="1">
      <c r="BO413" s="1"/>
    </row>
    <row r="414" spans="67:67" ht="13.5" customHeight="1">
      <c r="BO414" s="1"/>
    </row>
    <row r="415" spans="67:67" ht="13.5" customHeight="1">
      <c r="BO415" s="1"/>
    </row>
    <row r="416" spans="67:67" ht="13.5" customHeight="1">
      <c r="BO416" s="1"/>
    </row>
    <row r="417" spans="67:67" ht="13.5" customHeight="1">
      <c r="BO417" s="1"/>
    </row>
    <row r="418" spans="67:67" ht="13.5" customHeight="1">
      <c r="BO418" s="1"/>
    </row>
    <row r="419" spans="67:67" ht="13.5" customHeight="1">
      <c r="BO419" s="1"/>
    </row>
    <row r="420" spans="67:67" ht="13.5" customHeight="1">
      <c r="BO420" s="1"/>
    </row>
    <row r="421" spans="67:67" ht="13.5" customHeight="1">
      <c r="BO421" s="1"/>
    </row>
    <row r="422" spans="67:67" ht="13.5" customHeight="1">
      <c r="BO422" s="1"/>
    </row>
    <row r="423" spans="67:67" ht="13.5" customHeight="1">
      <c r="BO423" s="1"/>
    </row>
    <row r="424" spans="67:67" ht="13.5" customHeight="1">
      <c r="BO424" s="1"/>
    </row>
    <row r="425" spans="67:67" ht="13.5" customHeight="1">
      <c r="BO425" s="1"/>
    </row>
    <row r="426" spans="67:67" ht="13.5" customHeight="1">
      <c r="BO426" s="1"/>
    </row>
    <row r="427" spans="67:67" ht="13.5" customHeight="1">
      <c r="BO427" s="1"/>
    </row>
    <row r="428" spans="67:67" ht="13.5" customHeight="1">
      <c r="BO428" s="1"/>
    </row>
    <row r="429" spans="67:67" ht="13.5" customHeight="1">
      <c r="BO429" s="1"/>
    </row>
    <row r="430" spans="67:67" ht="13.5" customHeight="1">
      <c r="BO430" s="1"/>
    </row>
    <row r="431" spans="67:67" ht="13.5" customHeight="1">
      <c r="BO431" s="1"/>
    </row>
    <row r="432" spans="67:67" ht="13.5" customHeight="1">
      <c r="BO432" s="1"/>
    </row>
    <row r="433" spans="67:67" ht="13.5" customHeight="1">
      <c r="BO433" s="1"/>
    </row>
    <row r="434" spans="67:67" ht="13.5" customHeight="1">
      <c r="BO434" s="1"/>
    </row>
    <row r="435" spans="67:67" ht="13.5" customHeight="1">
      <c r="BO435" s="1"/>
    </row>
    <row r="436" spans="67:67" ht="13.5" customHeight="1">
      <c r="BO436" s="1"/>
    </row>
    <row r="437" spans="67:67" ht="13.5" customHeight="1">
      <c r="BO437" s="1"/>
    </row>
    <row r="438" spans="67:67" ht="13.5" customHeight="1">
      <c r="BO438" s="1"/>
    </row>
    <row r="439" spans="67:67" ht="13.5" customHeight="1">
      <c r="BO439" s="1"/>
    </row>
    <row r="440" spans="67:67" ht="13.5" customHeight="1">
      <c r="BO440" s="1"/>
    </row>
    <row r="441" spans="67:67" ht="13.5" customHeight="1">
      <c r="BO441" s="1"/>
    </row>
    <row r="442" spans="67:67" ht="13.5" customHeight="1">
      <c r="BO442" s="1"/>
    </row>
    <row r="443" spans="67:67" ht="13.5" customHeight="1">
      <c r="BO443" s="1"/>
    </row>
    <row r="444" spans="67:67" ht="13.5" customHeight="1">
      <c r="BO444" s="1"/>
    </row>
    <row r="445" spans="67:67" ht="13.5" customHeight="1">
      <c r="BO445" s="1"/>
    </row>
    <row r="446" spans="67:67" ht="13.5" customHeight="1">
      <c r="BO446" s="1"/>
    </row>
    <row r="447" spans="67:67" ht="13.5" customHeight="1">
      <c r="BO447" s="1"/>
    </row>
    <row r="448" spans="67:67" ht="13.5" customHeight="1">
      <c r="BO448" s="1"/>
    </row>
    <row r="449" spans="67:67" ht="13.5" customHeight="1">
      <c r="BO449" s="1"/>
    </row>
    <row r="450" spans="67:67" ht="13.5" customHeight="1">
      <c r="BO450" s="1"/>
    </row>
    <row r="451" spans="67:67" ht="13.5" customHeight="1">
      <c r="BO451" s="1"/>
    </row>
    <row r="452" spans="67:67" ht="13.5" customHeight="1">
      <c r="BO452" s="1"/>
    </row>
    <row r="453" spans="67:67" ht="13.5" customHeight="1">
      <c r="BO453" s="1"/>
    </row>
    <row r="454" spans="67:67" ht="13.5" customHeight="1">
      <c r="BO454" s="1"/>
    </row>
    <row r="455" spans="67:67" ht="13.5" customHeight="1">
      <c r="BO455" s="1"/>
    </row>
    <row r="456" spans="67:67" ht="13.5" customHeight="1">
      <c r="BO456" s="1"/>
    </row>
    <row r="457" spans="67:67" ht="13.5" customHeight="1">
      <c r="BO457" s="1"/>
    </row>
    <row r="458" spans="67:67" ht="13.5" customHeight="1">
      <c r="BO458" s="1"/>
    </row>
    <row r="459" spans="67:67" ht="13.5" customHeight="1">
      <c r="BO459" s="1"/>
    </row>
    <row r="460" spans="67:67" ht="13.5" customHeight="1">
      <c r="BO460" s="1"/>
    </row>
    <row r="461" spans="67:67" ht="13.5" customHeight="1">
      <c r="BO461" s="1"/>
    </row>
    <row r="462" spans="67:67" ht="13.5" customHeight="1">
      <c r="BO462" s="1"/>
    </row>
    <row r="463" spans="67:67" ht="13.5" customHeight="1">
      <c r="BO463" s="1"/>
    </row>
    <row r="464" spans="67:67" ht="13.5" customHeight="1">
      <c r="BO464" s="1"/>
    </row>
    <row r="465" spans="67:67" ht="13.5" customHeight="1">
      <c r="BO465" s="1"/>
    </row>
    <row r="466" spans="67:67" ht="13.5" customHeight="1">
      <c r="BO466" s="1"/>
    </row>
    <row r="467" spans="67:67" ht="13.5" customHeight="1">
      <c r="BO467" s="1"/>
    </row>
    <row r="468" spans="67:67" ht="13.5" customHeight="1">
      <c r="BO468" s="1"/>
    </row>
    <row r="469" spans="67:67" ht="13.5" customHeight="1">
      <c r="BO469" s="1"/>
    </row>
    <row r="470" spans="67:67" ht="13.5" customHeight="1">
      <c r="BO470" s="1"/>
    </row>
    <row r="471" spans="67:67" ht="13.5" customHeight="1">
      <c r="BO471" s="1"/>
    </row>
    <row r="472" spans="67:67" ht="13.5" customHeight="1">
      <c r="BO472" s="1"/>
    </row>
    <row r="473" spans="67:67" ht="13.5" customHeight="1">
      <c r="BO473" s="1"/>
    </row>
    <row r="474" spans="67:67" ht="13.5" customHeight="1">
      <c r="BO474" s="1"/>
    </row>
    <row r="475" spans="67:67" ht="13.5" customHeight="1">
      <c r="BO475" s="1"/>
    </row>
    <row r="476" spans="67:67" ht="13.5" customHeight="1">
      <c r="BO476" s="1"/>
    </row>
    <row r="477" spans="67:67" ht="13.5" customHeight="1">
      <c r="BO477" s="1"/>
    </row>
    <row r="478" spans="67:67" ht="13.5" customHeight="1">
      <c r="BO478" s="1"/>
    </row>
    <row r="479" spans="67:67" ht="13.5" customHeight="1">
      <c r="BO479" s="1"/>
    </row>
    <row r="480" spans="67:67" ht="13.5" customHeight="1">
      <c r="BO480" s="1"/>
    </row>
    <row r="481" spans="67:67" ht="13.5" customHeight="1">
      <c r="BO481" s="1"/>
    </row>
    <row r="482" spans="67:67" ht="13.5" customHeight="1">
      <c r="BO482" s="1"/>
    </row>
    <row r="483" spans="67:67" ht="13.5" customHeight="1">
      <c r="BO483" s="1"/>
    </row>
    <row r="484" spans="67:67" ht="13.5" customHeight="1">
      <c r="BO484" s="1"/>
    </row>
    <row r="485" spans="67:67" ht="13.5" customHeight="1">
      <c r="BO485" s="1"/>
    </row>
    <row r="486" spans="67:67" ht="13.5" customHeight="1">
      <c r="BO486" s="1"/>
    </row>
    <row r="487" spans="67:67" ht="13.5" customHeight="1">
      <c r="BO487" s="1"/>
    </row>
    <row r="488" spans="67:67" ht="13.5" customHeight="1">
      <c r="BO488" s="1"/>
    </row>
    <row r="489" spans="67:67" ht="13.5" customHeight="1">
      <c r="BO489" s="1"/>
    </row>
    <row r="490" spans="67:67" ht="13.5" customHeight="1">
      <c r="BO490" s="1"/>
    </row>
    <row r="491" spans="67:67" ht="13.5" customHeight="1">
      <c r="BO491" s="1"/>
    </row>
    <row r="492" spans="67:67" ht="13.5" customHeight="1">
      <c r="BO492" s="1"/>
    </row>
    <row r="493" spans="67:67" ht="13.5" customHeight="1">
      <c r="BO493" s="1"/>
    </row>
    <row r="494" spans="67:67" ht="13.5" customHeight="1">
      <c r="BO494" s="1"/>
    </row>
    <row r="495" spans="67:67" ht="13.5" customHeight="1">
      <c r="BO495" s="1"/>
    </row>
    <row r="496" spans="67:67" ht="13.5" customHeight="1">
      <c r="BO496" s="1"/>
    </row>
    <row r="497" spans="67:67" ht="13.5" customHeight="1">
      <c r="BO497" s="1"/>
    </row>
    <row r="498" spans="67:67" ht="13.5" customHeight="1">
      <c r="BO498" s="1"/>
    </row>
    <row r="499" spans="67:67" ht="13.5" customHeight="1">
      <c r="BO499" s="1"/>
    </row>
    <row r="500" spans="67:67" ht="13.5" customHeight="1">
      <c r="BO500" s="1"/>
    </row>
    <row r="501" spans="67:67" ht="13.5" customHeight="1">
      <c r="BO501" s="1"/>
    </row>
    <row r="502" spans="67:67" ht="13.5" customHeight="1">
      <c r="BO502" s="1"/>
    </row>
    <row r="503" spans="67:67" ht="13.5" customHeight="1">
      <c r="BO503" s="1"/>
    </row>
    <row r="504" spans="67:67" ht="13.5" customHeight="1">
      <c r="BO504" s="1"/>
    </row>
    <row r="505" spans="67:67" ht="13.5" customHeight="1">
      <c r="BO505" s="1"/>
    </row>
    <row r="506" spans="67:67" ht="13.5" customHeight="1">
      <c r="BO506" s="1"/>
    </row>
    <row r="507" spans="67:67" ht="13.5" customHeight="1">
      <c r="BO507" s="1"/>
    </row>
    <row r="508" spans="67:67" ht="13.5" customHeight="1">
      <c r="BO508" s="1"/>
    </row>
    <row r="509" spans="67:67" ht="13.5" customHeight="1">
      <c r="BO509" s="1"/>
    </row>
    <row r="510" spans="67:67" ht="13.5" customHeight="1">
      <c r="BO510" s="1"/>
    </row>
    <row r="511" spans="67:67" ht="13.5" customHeight="1">
      <c r="BO511" s="1"/>
    </row>
    <row r="512" spans="67:67" ht="13.5" customHeight="1">
      <c r="BO512" s="1"/>
    </row>
    <row r="513" spans="67:67" ht="13.5" customHeight="1">
      <c r="BO513" s="1"/>
    </row>
    <row r="514" spans="67:67" ht="13.5" customHeight="1">
      <c r="BO514" s="1"/>
    </row>
    <row r="515" spans="67:67" ht="13.5" customHeight="1">
      <c r="BO515" s="1"/>
    </row>
    <row r="516" spans="67:67" ht="13.5" customHeight="1">
      <c r="BO516" s="1"/>
    </row>
    <row r="517" spans="67:67" ht="13.5" customHeight="1">
      <c r="BO517" s="1"/>
    </row>
    <row r="518" spans="67:67" ht="13.5" customHeight="1">
      <c r="BO518" s="1"/>
    </row>
    <row r="519" spans="67:67" ht="13.5" customHeight="1">
      <c r="BO519" s="1"/>
    </row>
    <row r="520" spans="67:67" ht="13.5" customHeight="1">
      <c r="BO520" s="1"/>
    </row>
    <row r="521" spans="67:67" ht="13.5" customHeight="1">
      <c r="BO521" s="1"/>
    </row>
    <row r="522" spans="67:67" ht="13.5" customHeight="1">
      <c r="BO522" s="1"/>
    </row>
    <row r="523" spans="67:67" ht="13.5" customHeight="1">
      <c r="BO523" s="1"/>
    </row>
    <row r="524" spans="67:67" ht="13.5" customHeight="1">
      <c r="BO524" s="1"/>
    </row>
    <row r="525" spans="67:67" ht="13.5" customHeight="1">
      <c r="BO525" s="1"/>
    </row>
    <row r="526" spans="67:67" ht="13.5" customHeight="1">
      <c r="BO526" s="1"/>
    </row>
    <row r="527" spans="67:67" ht="13.5" customHeight="1">
      <c r="BO527" s="1"/>
    </row>
    <row r="528" spans="67:67" ht="13.5" customHeight="1">
      <c r="BO528" s="1"/>
    </row>
    <row r="529" spans="67:67" ht="13.5" customHeight="1">
      <c r="BO529" s="1"/>
    </row>
    <row r="530" spans="67:67" ht="13.5" customHeight="1">
      <c r="BO530" s="1"/>
    </row>
    <row r="531" spans="67:67" ht="13.5" customHeight="1">
      <c r="BO531" s="1"/>
    </row>
    <row r="532" spans="67:67" ht="13.5" customHeight="1">
      <c r="BO532" s="1"/>
    </row>
    <row r="533" spans="67:67" ht="13.5" customHeight="1">
      <c r="BO533" s="1"/>
    </row>
    <row r="534" spans="67:67" ht="13.5" customHeight="1">
      <c r="BO534" s="1"/>
    </row>
    <row r="535" spans="67:67" ht="13.5" customHeight="1">
      <c r="BO535" s="1"/>
    </row>
    <row r="536" spans="67:67" ht="13.5" customHeight="1">
      <c r="BO536" s="1"/>
    </row>
    <row r="537" spans="67:67" ht="13.5" customHeight="1">
      <c r="BO537" s="1"/>
    </row>
    <row r="538" spans="67:67" ht="13.5" customHeight="1">
      <c r="BO538" s="1"/>
    </row>
    <row r="539" spans="67:67" ht="13.5" customHeight="1">
      <c r="BO539" s="1"/>
    </row>
    <row r="540" spans="67:67" ht="13.5" customHeight="1">
      <c r="BO540" s="1"/>
    </row>
    <row r="541" spans="67:67" ht="13.5" customHeight="1">
      <c r="BO541" s="1"/>
    </row>
    <row r="542" spans="67:67" ht="13.5" customHeight="1">
      <c r="BO542" s="1"/>
    </row>
    <row r="543" spans="67:67" ht="13.5" customHeight="1">
      <c r="BO543" s="1"/>
    </row>
    <row r="544" spans="67:67" ht="13.5" customHeight="1">
      <c r="BO544" s="1"/>
    </row>
    <row r="545" spans="67:67" ht="13.5" customHeight="1">
      <c r="BO545" s="1"/>
    </row>
    <row r="546" spans="67:67" ht="13.5" customHeight="1">
      <c r="BO546" s="1"/>
    </row>
    <row r="547" spans="67:67" ht="13.5" customHeight="1">
      <c r="BO547" s="1"/>
    </row>
    <row r="548" spans="67:67" ht="13.5" customHeight="1">
      <c r="BO548" s="1"/>
    </row>
    <row r="549" spans="67:67" ht="13.5" customHeight="1">
      <c r="BO549" s="1"/>
    </row>
    <row r="550" spans="67:67" ht="13.5" customHeight="1">
      <c r="BO550" s="1"/>
    </row>
    <row r="551" spans="67:67" ht="13.5" customHeight="1">
      <c r="BO551" s="1"/>
    </row>
    <row r="552" spans="67:67" ht="13.5" customHeight="1">
      <c r="BO552" s="1"/>
    </row>
    <row r="553" spans="67:67" ht="13.5" customHeight="1">
      <c r="BO553" s="1"/>
    </row>
    <row r="554" spans="67:67" ht="13.5" customHeight="1">
      <c r="BO554" s="1"/>
    </row>
    <row r="555" spans="67:67" ht="13.5" customHeight="1">
      <c r="BO555" s="1"/>
    </row>
    <row r="556" spans="67:67" ht="13.5" customHeight="1">
      <c r="BO556" s="1"/>
    </row>
    <row r="557" spans="67:67" ht="13.5" customHeight="1">
      <c r="BO557" s="1"/>
    </row>
    <row r="558" spans="67:67" ht="13.5" customHeight="1">
      <c r="BO558" s="1"/>
    </row>
    <row r="559" spans="67:67" ht="13.5" customHeight="1">
      <c r="BO559" s="1"/>
    </row>
    <row r="560" spans="67:67" ht="13.5" customHeight="1">
      <c r="BO560" s="1"/>
    </row>
    <row r="561" spans="67:67" ht="13.5" customHeight="1">
      <c r="BO561" s="1"/>
    </row>
    <row r="562" spans="67:67" ht="13.5" customHeight="1">
      <c r="BO562" s="1"/>
    </row>
    <row r="563" spans="67:67" ht="13.5" customHeight="1">
      <c r="BO563" s="1"/>
    </row>
    <row r="564" spans="67:67" ht="13.5" customHeight="1">
      <c r="BO564" s="1"/>
    </row>
    <row r="565" spans="67:67" ht="13.5" customHeight="1">
      <c r="BO565" s="1"/>
    </row>
    <row r="566" spans="67:67" ht="13.5" customHeight="1">
      <c r="BO566" s="1"/>
    </row>
    <row r="567" spans="67:67" ht="13.5" customHeight="1">
      <c r="BO567" s="1"/>
    </row>
    <row r="568" spans="67:67" ht="13.5" customHeight="1">
      <c r="BO568" s="1"/>
    </row>
    <row r="569" spans="67:67" ht="13.5" customHeight="1">
      <c r="BO569" s="1"/>
    </row>
    <row r="570" spans="67:67" ht="13.5" customHeight="1">
      <c r="BO570" s="1"/>
    </row>
    <row r="571" spans="67:67" ht="13.5" customHeight="1">
      <c r="BO571" s="1"/>
    </row>
    <row r="572" spans="67:67" ht="13.5" customHeight="1">
      <c r="BO572" s="1"/>
    </row>
    <row r="573" spans="67:67" ht="13.5" customHeight="1">
      <c r="BO573" s="1"/>
    </row>
    <row r="574" spans="67:67" ht="13.5" customHeight="1">
      <c r="BO574" s="1"/>
    </row>
    <row r="575" spans="67:67" ht="13.5" customHeight="1">
      <c r="BO575" s="1"/>
    </row>
    <row r="576" spans="67:67" ht="13.5" customHeight="1">
      <c r="BO576" s="1"/>
    </row>
    <row r="577" spans="67:67" ht="13.5" customHeight="1">
      <c r="BO577" s="1"/>
    </row>
    <row r="578" spans="67:67" ht="13.5" customHeight="1">
      <c r="BO578" s="1"/>
    </row>
    <row r="579" spans="67:67" ht="13.5" customHeight="1">
      <c r="BO579" s="1"/>
    </row>
    <row r="580" spans="67:67" ht="13.5" customHeight="1">
      <c r="BO580" s="1"/>
    </row>
    <row r="581" spans="67:67" ht="13.5" customHeight="1">
      <c r="BO581" s="1"/>
    </row>
    <row r="582" spans="67:67" ht="13.5" customHeight="1">
      <c r="BO582" s="1"/>
    </row>
    <row r="583" spans="67:67" ht="13.5" customHeight="1">
      <c r="BO583" s="1"/>
    </row>
    <row r="584" spans="67:67" ht="13.5" customHeight="1">
      <c r="BO584" s="1"/>
    </row>
    <row r="585" spans="67:67" ht="13.5" customHeight="1">
      <c r="BO585" s="1"/>
    </row>
    <row r="586" spans="67:67" ht="13.5" customHeight="1">
      <c r="BO586" s="1"/>
    </row>
    <row r="587" spans="67:67" ht="13.5" customHeight="1">
      <c r="BO587" s="1"/>
    </row>
    <row r="588" spans="67:67" ht="13.5" customHeight="1">
      <c r="BO588" s="1"/>
    </row>
    <row r="589" spans="67:67" ht="13.5" customHeight="1">
      <c r="BO589" s="1"/>
    </row>
    <row r="590" spans="67:67" ht="13.5" customHeight="1">
      <c r="BO590" s="1"/>
    </row>
    <row r="591" spans="67:67" ht="13.5" customHeight="1">
      <c r="BO591" s="1"/>
    </row>
    <row r="592" spans="67:67" ht="13.5" customHeight="1">
      <c r="BO592" s="1"/>
    </row>
    <row r="593" spans="67:67" ht="13.5" customHeight="1">
      <c r="BO593" s="1"/>
    </row>
    <row r="594" spans="67:67" ht="13.5" customHeight="1">
      <c r="BO594" s="1"/>
    </row>
    <row r="595" spans="67:67" ht="13.5" customHeight="1">
      <c r="BO595" s="1"/>
    </row>
    <row r="596" spans="67:67" ht="13.5" customHeight="1">
      <c r="BO596" s="1"/>
    </row>
    <row r="597" spans="67:67" ht="13.5" customHeight="1">
      <c r="BO597" s="1"/>
    </row>
    <row r="598" spans="67:67" ht="13.5" customHeight="1">
      <c r="BO598" s="1"/>
    </row>
    <row r="599" spans="67:67" ht="13.5" customHeight="1">
      <c r="BO599" s="1"/>
    </row>
    <row r="600" spans="67:67" ht="13.5" customHeight="1">
      <c r="BO600" s="1"/>
    </row>
    <row r="601" spans="67:67" ht="13.5" customHeight="1">
      <c r="BO601" s="1"/>
    </row>
    <row r="602" spans="67:67" ht="13.5" customHeight="1">
      <c r="BO602" s="1"/>
    </row>
    <row r="603" spans="67:67" ht="13.5" customHeight="1">
      <c r="BO603" s="1"/>
    </row>
    <row r="604" spans="67:67" ht="13.5" customHeight="1">
      <c r="BO604" s="1"/>
    </row>
    <row r="605" spans="67:67" ht="13.5" customHeight="1">
      <c r="BO605" s="1"/>
    </row>
    <row r="606" spans="67:67" ht="13.5" customHeight="1">
      <c r="BO606" s="1"/>
    </row>
    <row r="607" spans="67:67" ht="13.5" customHeight="1">
      <c r="BO607" s="1"/>
    </row>
    <row r="608" spans="67:67" ht="13.5" customHeight="1">
      <c r="BO608" s="1"/>
    </row>
    <row r="609" spans="67:67" ht="13.5" customHeight="1">
      <c r="BO609" s="1"/>
    </row>
    <row r="610" spans="67:67" ht="13.5" customHeight="1">
      <c r="BO610" s="1"/>
    </row>
    <row r="611" spans="67:67" ht="13.5" customHeight="1">
      <c r="BO611" s="1"/>
    </row>
    <row r="612" spans="67:67" ht="13.5" customHeight="1">
      <c r="BO612" s="1"/>
    </row>
    <row r="613" spans="67:67" ht="13.5" customHeight="1">
      <c r="BO613" s="1"/>
    </row>
    <row r="614" spans="67:67" ht="13.5" customHeight="1">
      <c r="BO614" s="1"/>
    </row>
    <row r="615" spans="67:67" ht="13.5" customHeight="1">
      <c r="BO615" s="1"/>
    </row>
    <row r="616" spans="67:67" ht="13.5" customHeight="1">
      <c r="BO616" s="1"/>
    </row>
    <row r="617" spans="67:67" ht="13.5" customHeight="1">
      <c r="BO617" s="1"/>
    </row>
    <row r="618" spans="67:67" ht="13.5" customHeight="1">
      <c r="BO618" s="1"/>
    </row>
    <row r="619" spans="67:67">
      <c r="BO619" s="1"/>
    </row>
    <row r="620" spans="67:67">
      <c r="BO620" s="1"/>
    </row>
    <row r="621" spans="67:67">
      <c r="BO621" s="1"/>
    </row>
    <row r="622" spans="67:67">
      <c r="BO622" s="1"/>
    </row>
    <row r="623" spans="67:67">
      <c r="BO623" s="1"/>
    </row>
    <row r="624" spans="67:67">
      <c r="BO624" s="1"/>
    </row>
    <row r="625" spans="67:67">
      <c r="BO625" s="1"/>
    </row>
    <row r="626" spans="67:67">
      <c r="BO626" s="1"/>
    </row>
    <row r="627" spans="67:67">
      <c r="BO627" s="1"/>
    </row>
    <row r="628" spans="67:67">
      <c r="BO628" s="1"/>
    </row>
    <row r="629" spans="67:67">
      <c r="BO629" s="1"/>
    </row>
    <row r="630" spans="67:67">
      <c r="BO630" s="1"/>
    </row>
    <row r="631" spans="67:67">
      <c r="BO631" s="1"/>
    </row>
    <row r="632" spans="67:67">
      <c r="BO632" s="1"/>
    </row>
    <row r="633" spans="67:67">
      <c r="BO633" s="1"/>
    </row>
    <row r="634" spans="67:67">
      <c r="BO634" s="1"/>
    </row>
    <row r="635" spans="67:67">
      <c r="BO635" s="1"/>
    </row>
    <row r="636" spans="67:67">
      <c r="BO636" s="1"/>
    </row>
    <row r="637" spans="67:67">
      <c r="BO637" s="1"/>
    </row>
    <row r="638" spans="67:67">
      <c r="BO638" s="1"/>
    </row>
    <row r="639" spans="67:67">
      <c r="BO639" s="1"/>
    </row>
    <row r="640" spans="67:67">
      <c r="BO640" s="1"/>
    </row>
    <row r="641" spans="67:67">
      <c r="BO641" s="1"/>
    </row>
    <row r="642" spans="67:67">
      <c r="BO642" s="1"/>
    </row>
    <row r="643" spans="67:67">
      <c r="BO643" s="1"/>
    </row>
    <row r="644" spans="67:67">
      <c r="BO644" s="1"/>
    </row>
    <row r="645" spans="67:67">
      <c r="BO645" s="1"/>
    </row>
    <row r="646" spans="67:67">
      <c r="BO646" s="1"/>
    </row>
    <row r="647" spans="67:67">
      <c r="BO647" s="1"/>
    </row>
    <row r="648" spans="67:67">
      <c r="BO648" s="1"/>
    </row>
    <row r="649" spans="67:67">
      <c r="BO649" s="1"/>
    </row>
    <row r="650" spans="67:67">
      <c r="BO650" s="1"/>
    </row>
    <row r="651" spans="67:67">
      <c r="BO651" s="1"/>
    </row>
    <row r="652" spans="67:67">
      <c r="BO652" s="1"/>
    </row>
    <row r="653" spans="67:67">
      <c r="BO653" s="1"/>
    </row>
    <row r="654" spans="67:67">
      <c r="BO654" s="1"/>
    </row>
    <row r="655" spans="67:67">
      <c r="BO655" s="1"/>
    </row>
    <row r="656" spans="67:67">
      <c r="BO656" s="1"/>
    </row>
    <row r="657" spans="67:67">
      <c r="BO657" s="1"/>
    </row>
    <row r="658" spans="67:67">
      <c r="BO658" s="1"/>
    </row>
    <row r="659" spans="67:67">
      <c r="BO659" s="1"/>
    </row>
    <row r="660" spans="67:67">
      <c r="BO660" s="1"/>
    </row>
    <row r="661" spans="67:67">
      <c r="BO661" s="1"/>
    </row>
    <row r="662" spans="67:67">
      <c r="BO662" s="1"/>
    </row>
    <row r="663" spans="67:67">
      <c r="BO663" s="1"/>
    </row>
    <row r="664" spans="67:67">
      <c r="BO664" s="1"/>
    </row>
    <row r="665" spans="67:67">
      <c r="BO665" s="1"/>
    </row>
    <row r="666" spans="67:67">
      <c r="BO666" s="1"/>
    </row>
    <row r="667" spans="67:67">
      <c r="BO667" s="1"/>
    </row>
    <row r="668" spans="67:67">
      <c r="BO668" s="1"/>
    </row>
    <row r="669" spans="67:67">
      <c r="BO669" s="1"/>
    </row>
    <row r="670" spans="67:67">
      <c r="BO670" s="1"/>
    </row>
    <row r="671" spans="67:67">
      <c r="BO671" s="1"/>
    </row>
    <row r="672" spans="67:67">
      <c r="BO672" s="1"/>
    </row>
    <row r="673" spans="67:67">
      <c r="BO673" s="1"/>
    </row>
    <row r="674" spans="67:67">
      <c r="BO674" s="1"/>
    </row>
    <row r="675" spans="67:67">
      <c r="BO675" s="1"/>
    </row>
    <row r="676" spans="67:67">
      <c r="BO676" s="1"/>
    </row>
    <row r="677" spans="67:67">
      <c r="BO677" s="1"/>
    </row>
    <row r="678" spans="67:67">
      <c r="BO678" s="1"/>
    </row>
    <row r="679" spans="67:67">
      <c r="BO679" s="1"/>
    </row>
    <row r="680" spans="67:67">
      <c r="BO680" s="1"/>
    </row>
    <row r="681" spans="67:67">
      <c r="BO681" s="1"/>
    </row>
    <row r="682" spans="67:67">
      <c r="BO682" s="1"/>
    </row>
    <row r="683" spans="67:67">
      <c r="BO683" s="1"/>
    </row>
    <row r="684" spans="67:67">
      <c r="BO684" s="1"/>
    </row>
    <row r="685" spans="67:67">
      <c r="BO685" s="1"/>
    </row>
    <row r="686" spans="67:67">
      <c r="BO686" s="1"/>
    </row>
    <row r="687" spans="67:67">
      <c r="BO687" s="1"/>
    </row>
    <row r="688" spans="67:67">
      <c r="BO688" s="1"/>
    </row>
    <row r="689" spans="67:67">
      <c r="BO689" s="1"/>
    </row>
    <row r="690" spans="67:67">
      <c r="BO690" s="1"/>
    </row>
    <row r="691" spans="67:67">
      <c r="BO691" s="1"/>
    </row>
    <row r="692" spans="67:67">
      <c r="BO692" s="1"/>
    </row>
    <row r="693" spans="67:67">
      <c r="BO693" s="1"/>
    </row>
    <row r="694" spans="67:67">
      <c r="BO694" s="1"/>
    </row>
    <row r="695" spans="67:67">
      <c r="BO695" s="1"/>
    </row>
    <row r="696" spans="67:67">
      <c r="BO696" s="1"/>
    </row>
    <row r="697" spans="67:67">
      <c r="BO697" s="1"/>
    </row>
    <row r="698" spans="67:67">
      <c r="BO698" s="1"/>
    </row>
    <row r="699" spans="67:67">
      <c r="BO699" s="1"/>
    </row>
    <row r="700" spans="67:67">
      <c r="BO700" s="1"/>
    </row>
    <row r="701" spans="67:67">
      <c r="BO701" s="1"/>
    </row>
    <row r="702" spans="67:67">
      <c r="BO702" s="1"/>
    </row>
    <row r="703" spans="67:67">
      <c r="BO703" s="1"/>
    </row>
    <row r="704" spans="67:67">
      <c r="BO704" s="1"/>
    </row>
    <row r="705" spans="67:67">
      <c r="BO705" s="1"/>
    </row>
    <row r="706" spans="67:67">
      <c r="BO706" s="1"/>
    </row>
    <row r="707" spans="67:67">
      <c r="BO707" s="1"/>
    </row>
    <row r="708" spans="67:67">
      <c r="BO708" s="1"/>
    </row>
    <row r="709" spans="67:67">
      <c r="BO709" s="1"/>
    </row>
    <row r="710" spans="67:67">
      <c r="BO710" s="1"/>
    </row>
    <row r="711" spans="67:67">
      <c r="BO711" s="1"/>
    </row>
    <row r="712" spans="67:67">
      <c r="BO712" s="1"/>
    </row>
    <row r="713" spans="67:67">
      <c r="BO713" s="1"/>
    </row>
    <row r="714" spans="67:67">
      <c r="BO714" s="1"/>
    </row>
    <row r="715" spans="67:67">
      <c r="BO715" s="1"/>
    </row>
    <row r="716" spans="67:67">
      <c r="BO716" s="1"/>
    </row>
    <row r="717" spans="67:67">
      <c r="BO717" s="1"/>
    </row>
    <row r="718" spans="67:67">
      <c r="BO718" s="1"/>
    </row>
    <row r="719" spans="67:67">
      <c r="BO719" s="1"/>
    </row>
    <row r="720" spans="67:67">
      <c r="BO720" s="1"/>
    </row>
    <row r="721" spans="67:67">
      <c r="BO721" s="1"/>
    </row>
    <row r="722" spans="67:67">
      <c r="BO722" s="1"/>
    </row>
    <row r="723" spans="67:67">
      <c r="BO723" s="1"/>
    </row>
    <row r="724" spans="67:67">
      <c r="BO724" s="1"/>
    </row>
    <row r="725" spans="67:67">
      <c r="BO725" s="1"/>
    </row>
    <row r="726" spans="67:67">
      <c r="BO726" s="1"/>
    </row>
    <row r="727" spans="67:67">
      <c r="BO727" s="1"/>
    </row>
    <row r="728" spans="67:67">
      <c r="BO728" s="1"/>
    </row>
    <row r="729" spans="67:67">
      <c r="BO729" s="1"/>
    </row>
    <row r="730" spans="67:67">
      <c r="BO730" s="1"/>
    </row>
    <row r="731" spans="67:67">
      <c r="BO731" s="1"/>
    </row>
    <row r="732" spans="67:67">
      <c r="BO732" s="1"/>
    </row>
    <row r="733" spans="67:67">
      <c r="BO733" s="1"/>
    </row>
    <row r="734" spans="67:67">
      <c r="BO734" s="1"/>
    </row>
    <row r="735" spans="67:67">
      <c r="BO735" s="1"/>
    </row>
    <row r="736" spans="67:67">
      <c r="BO736" s="1"/>
    </row>
    <row r="737" spans="67:67">
      <c r="BO737" s="1"/>
    </row>
    <row r="738" spans="67:67">
      <c r="BO738" s="1"/>
    </row>
    <row r="739" spans="67:67">
      <c r="BO739" s="1"/>
    </row>
    <row r="740" spans="67:67">
      <c r="BO740" s="1"/>
    </row>
    <row r="741" spans="67:67">
      <c r="BO741" s="1"/>
    </row>
    <row r="742" spans="67:67">
      <c r="BO742" s="1"/>
    </row>
    <row r="743" spans="67:67">
      <c r="BO743" s="1"/>
    </row>
    <row r="744" spans="67:67">
      <c r="BO744" s="1"/>
    </row>
    <row r="745" spans="67:67">
      <c r="BO745" s="1"/>
    </row>
    <row r="746" spans="67:67">
      <c r="BO746" s="1"/>
    </row>
    <row r="747" spans="67:67">
      <c r="BO747" s="1"/>
    </row>
    <row r="748" spans="67:67">
      <c r="BO748" s="1"/>
    </row>
    <row r="749" spans="67:67">
      <c r="BO749" s="1"/>
    </row>
    <row r="750" spans="67:67">
      <c r="BO750" s="1"/>
    </row>
    <row r="751" spans="67:67">
      <c r="BO751" s="1"/>
    </row>
    <row r="752" spans="67:67">
      <c r="BO752" s="1"/>
    </row>
    <row r="753" spans="67:67">
      <c r="BO753" s="1"/>
    </row>
    <row r="754" spans="67:67">
      <c r="BO754" s="1"/>
    </row>
    <row r="755" spans="67:67">
      <c r="BO755" s="1"/>
    </row>
    <row r="756" spans="67:67">
      <c r="BO756" s="1"/>
    </row>
    <row r="757" spans="67:67">
      <c r="BO757" s="1"/>
    </row>
    <row r="758" spans="67:67">
      <c r="BO758" s="1"/>
    </row>
    <row r="759" spans="67:67">
      <c r="BO759" s="1"/>
    </row>
    <row r="760" spans="67:67">
      <c r="BO760" s="1"/>
    </row>
    <row r="761" spans="67:67">
      <c r="BO761" s="1"/>
    </row>
    <row r="762" spans="67:67">
      <c r="BO762" s="1"/>
    </row>
    <row r="763" spans="67:67">
      <c r="BO763" s="1"/>
    </row>
    <row r="764" spans="67:67">
      <c r="BO764" s="1"/>
    </row>
    <row r="765" spans="67:67">
      <c r="BO765" s="1"/>
    </row>
    <row r="766" spans="67:67">
      <c r="BO766" s="1"/>
    </row>
    <row r="767" spans="67:67">
      <c r="BO767" s="1"/>
    </row>
    <row r="768" spans="67:67">
      <c r="BO768" s="1"/>
    </row>
    <row r="769" spans="67:67">
      <c r="BO769" s="1"/>
    </row>
    <row r="770" spans="67:67">
      <c r="BO770" s="1"/>
    </row>
    <row r="771" spans="67:67">
      <c r="BO771" s="1"/>
    </row>
    <row r="772" spans="67:67">
      <c r="BO772" s="1"/>
    </row>
    <row r="773" spans="67:67">
      <c r="BO773" s="1"/>
    </row>
    <row r="774" spans="67:67">
      <c r="BO774" s="1"/>
    </row>
    <row r="775" spans="67:67">
      <c r="BO775" s="1"/>
    </row>
    <row r="776" spans="67:67">
      <c r="BO776" s="1"/>
    </row>
    <row r="777" spans="67:67">
      <c r="BO777" s="1"/>
    </row>
    <row r="778" spans="67:67">
      <c r="BO778" s="1"/>
    </row>
    <row r="779" spans="67:67">
      <c r="BO779" s="1"/>
    </row>
    <row r="780" spans="67:67">
      <c r="BO780" s="1"/>
    </row>
    <row r="781" spans="67:67">
      <c r="BO781" s="1"/>
    </row>
    <row r="782" spans="67:67">
      <c r="BO782" s="1"/>
    </row>
    <row r="783" spans="67:67">
      <c r="BO783" s="1"/>
    </row>
    <row r="784" spans="67:67">
      <c r="BO784" s="1"/>
    </row>
    <row r="785" spans="67:67">
      <c r="BO785" s="1"/>
    </row>
    <row r="786" spans="67:67">
      <c r="BO786" s="1"/>
    </row>
    <row r="787" spans="67:67">
      <c r="BO787" s="1"/>
    </row>
    <row r="788" spans="67:67">
      <c r="BO788" s="1"/>
    </row>
    <row r="789" spans="67:67">
      <c r="BO789" s="1"/>
    </row>
    <row r="790" spans="67:67">
      <c r="BO790" s="1"/>
    </row>
    <row r="791" spans="67:67">
      <c r="BO791" s="1"/>
    </row>
    <row r="792" spans="67:67">
      <c r="BO792" s="1"/>
    </row>
    <row r="793" spans="67:67">
      <c r="BO793" s="1"/>
    </row>
    <row r="794" spans="67:67">
      <c r="BO794" s="1"/>
    </row>
    <row r="795" spans="67:67">
      <c r="BO795" s="1"/>
    </row>
    <row r="796" spans="67:67">
      <c r="BO796" s="1"/>
    </row>
    <row r="797" spans="67:67">
      <c r="BO797" s="1"/>
    </row>
    <row r="798" spans="67:67">
      <c r="BO798" s="1"/>
    </row>
    <row r="799" spans="67:67">
      <c r="BO799" s="1"/>
    </row>
    <row r="800" spans="67:67">
      <c r="BO800" s="1"/>
    </row>
    <row r="801" spans="67:67">
      <c r="BO801" s="1"/>
    </row>
    <row r="802" spans="67:67">
      <c r="BO802" s="1"/>
    </row>
    <row r="803" spans="67:67">
      <c r="BO803" s="1"/>
    </row>
    <row r="804" spans="67:67">
      <c r="BO804" s="1"/>
    </row>
    <row r="805" spans="67:67">
      <c r="BO805" s="1"/>
    </row>
    <row r="806" spans="67:67">
      <c r="BO806" s="1"/>
    </row>
    <row r="807" spans="67:67">
      <c r="BO807" s="1"/>
    </row>
    <row r="808" spans="67:67">
      <c r="BO808" s="1"/>
    </row>
    <row r="809" spans="67:67">
      <c r="BO809" s="1"/>
    </row>
    <row r="810" spans="67:67">
      <c r="BO810" s="1"/>
    </row>
    <row r="811" spans="67:67">
      <c r="BO811" s="1"/>
    </row>
    <row r="812" spans="67:67">
      <c r="BO812" s="1"/>
    </row>
    <row r="813" spans="67:67">
      <c r="BO813" s="1"/>
    </row>
    <row r="814" spans="67:67">
      <c r="BO814" s="1"/>
    </row>
    <row r="815" spans="67:67">
      <c r="BO815" s="1"/>
    </row>
    <row r="816" spans="67:67">
      <c r="BO816" s="1"/>
    </row>
    <row r="817" spans="67:67">
      <c r="BO817" s="1"/>
    </row>
    <row r="818" spans="67:67">
      <c r="BO818" s="1"/>
    </row>
    <row r="819" spans="67:67">
      <c r="BO819" s="1"/>
    </row>
    <row r="820" spans="67:67">
      <c r="BO820" s="1"/>
    </row>
    <row r="821" spans="67:67">
      <c r="BO821" s="1"/>
    </row>
    <row r="822" spans="67:67">
      <c r="BO822" s="1"/>
    </row>
    <row r="823" spans="67:67">
      <c r="BO823" s="1"/>
    </row>
    <row r="824" spans="67:67">
      <c r="BO824" s="1"/>
    </row>
    <row r="825" spans="67:67">
      <c r="BO825" s="1"/>
    </row>
    <row r="826" spans="67:67">
      <c r="BO826" s="1"/>
    </row>
    <row r="827" spans="67:67">
      <c r="BO827" s="1"/>
    </row>
    <row r="828" spans="67:67">
      <c r="BO828" s="1"/>
    </row>
    <row r="829" spans="67:67">
      <c r="BO829" s="1"/>
    </row>
    <row r="830" spans="67:67">
      <c r="BO830" s="1"/>
    </row>
    <row r="831" spans="67:67">
      <c r="BO831" s="1"/>
    </row>
    <row r="832" spans="67:67">
      <c r="BO832" s="1"/>
    </row>
    <row r="833" spans="67:67">
      <c r="BO833" s="1"/>
    </row>
    <row r="834" spans="67:67">
      <c r="BO834" s="1"/>
    </row>
    <row r="835" spans="67:67">
      <c r="BO835" s="1"/>
    </row>
    <row r="836" spans="67:67">
      <c r="BO836" s="1"/>
    </row>
    <row r="837" spans="67:67">
      <c r="BO837" s="1"/>
    </row>
    <row r="838" spans="67:67">
      <c r="BO838" s="1"/>
    </row>
    <row r="839" spans="67:67">
      <c r="BO839" s="1"/>
    </row>
    <row r="840" spans="67:67">
      <c r="BO840" s="1"/>
    </row>
    <row r="841" spans="67:67">
      <c r="BO841" s="1"/>
    </row>
    <row r="842" spans="67:67">
      <c r="BO842" s="1"/>
    </row>
    <row r="843" spans="67:67">
      <c r="BO843" s="1"/>
    </row>
    <row r="844" spans="67:67">
      <c r="BO844" s="1"/>
    </row>
    <row r="845" spans="67:67">
      <c r="BO845" s="1"/>
    </row>
    <row r="846" spans="67:67">
      <c r="BO846" s="1"/>
    </row>
    <row r="847" spans="67:67">
      <c r="BO847" s="1"/>
    </row>
    <row r="848" spans="67:67">
      <c r="BO848" s="1"/>
    </row>
    <row r="849" spans="67:67">
      <c r="BO849" s="1"/>
    </row>
    <row r="850" spans="67:67">
      <c r="BO850" s="1"/>
    </row>
    <row r="851" spans="67:67">
      <c r="BO851" s="1"/>
    </row>
    <row r="852" spans="67:67">
      <c r="BO852" s="1"/>
    </row>
    <row r="853" spans="67:67">
      <c r="BO853" s="1"/>
    </row>
    <row r="854" spans="67:67">
      <c r="BO854" s="1"/>
    </row>
    <row r="855" spans="67:67">
      <c r="BO855" s="1"/>
    </row>
    <row r="856" spans="67:67">
      <c r="BO856" s="1"/>
    </row>
    <row r="857" spans="67:67">
      <c r="BO857" s="1"/>
    </row>
    <row r="858" spans="67:67">
      <c r="BO858" s="1"/>
    </row>
    <row r="859" spans="67:67">
      <c r="BO859" s="1"/>
    </row>
    <row r="860" spans="67:67">
      <c r="BO860" s="1"/>
    </row>
    <row r="861" spans="67:67">
      <c r="BO861" s="1"/>
    </row>
    <row r="862" spans="67:67">
      <c r="BO862" s="1"/>
    </row>
    <row r="863" spans="67:67">
      <c r="BO863" s="1"/>
    </row>
    <row r="864" spans="67:67">
      <c r="BO864" s="1"/>
    </row>
    <row r="865" spans="67:67">
      <c r="BO865" s="1"/>
    </row>
    <row r="866" spans="67:67">
      <c r="BO866" s="1"/>
    </row>
    <row r="867" spans="67:67">
      <c r="BO867" s="1"/>
    </row>
    <row r="868" spans="67:67">
      <c r="BO868" s="1"/>
    </row>
    <row r="869" spans="67:67">
      <c r="BO869" s="1"/>
    </row>
    <row r="870" spans="67:67">
      <c r="BO870" s="1"/>
    </row>
    <row r="871" spans="67:67">
      <c r="BO871" s="1"/>
    </row>
    <row r="872" spans="67:67">
      <c r="BO872" s="1"/>
    </row>
    <row r="873" spans="67:67">
      <c r="BO873" s="1"/>
    </row>
    <row r="874" spans="67:67">
      <c r="BO874" s="1"/>
    </row>
    <row r="875" spans="67:67">
      <c r="BO875" s="1"/>
    </row>
    <row r="876" spans="67:67">
      <c r="BO876" s="1"/>
    </row>
    <row r="877" spans="67:67">
      <c r="BO877" s="1"/>
    </row>
    <row r="878" spans="67:67">
      <c r="BO878" s="1"/>
    </row>
    <row r="879" spans="67:67">
      <c r="BO879" s="1"/>
    </row>
    <row r="880" spans="67:67">
      <c r="BO880" s="1"/>
    </row>
    <row r="881" spans="67:67">
      <c r="BO881" s="1"/>
    </row>
    <row r="882" spans="67:67">
      <c r="BO882" s="1"/>
    </row>
    <row r="883" spans="67:67">
      <c r="BO883" s="1"/>
    </row>
    <row r="884" spans="67:67">
      <c r="BO884" s="1"/>
    </row>
    <row r="885" spans="67:67">
      <c r="BO885" s="1"/>
    </row>
    <row r="886" spans="67:67">
      <c r="BO886" s="1"/>
    </row>
    <row r="887" spans="67:67">
      <c r="BO887" s="1"/>
    </row>
    <row r="888" spans="67:67">
      <c r="BO888" s="1"/>
    </row>
    <row r="889" spans="67:67">
      <c r="BO889" s="1"/>
    </row>
    <row r="890" spans="67:67">
      <c r="BO890" s="1"/>
    </row>
    <row r="891" spans="67:67">
      <c r="BO891" s="1"/>
    </row>
    <row r="892" spans="67:67">
      <c r="BO892" s="1"/>
    </row>
    <row r="893" spans="67:67">
      <c r="BO893" s="1"/>
    </row>
    <row r="894" spans="67:67">
      <c r="BO894" s="1"/>
    </row>
    <row r="895" spans="67:67">
      <c r="BO895" s="1"/>
    </row>
    <row r="896" spans="67:67">
      <c r="BO896" s="1"/>
    </row>
    <row r="897" spans="67:67">
      <c r="BO897" s="1"/>
    </row>
    <row r="898" spans="67:67">
      <c r="BO898" s="1"/>
    </row>
    <row r="899" spans="67:67">
      <c r="BO899" s="1"/>
    </row>
    <row r="900" spans="67:67">
      <c r="BO900" s="1"/>
    </row>
    <row r="901" spans="67:67">
      <c r="BO901" s="1"/>
    </row>
    <row r="902" spans="67:67">
      <c r="BO902" s="1"/>
    </row>
    <row r="903" spans="67:67">
      <c r="BO903" s="1"/>
    </row>
    <row r="904" spans="67:67">
      <c r="BO904" s="1"/>
    </row>
    <row r="905" spans="67:67">
      <c r="BO905" s="1"/>
    </row>
    <row r="906" spans="67:67">
      <c r="BO906" s="1"/>
    </row>
    <row r="907" spans="67:67">
      <c r="BO907" s="1"/>
    </row>
    <row r="908" spans="67:67">
      <c r="BO908" s="1"/>
    </row>
    <row r="909" spans="67:67">
      <c r="BO909" s="1"/>
    </row>
    <row r="910" spans="67:67">
      <c r="BO910" s="1"/>
    </row>
    <row r="911" spans="67:67">
      <c r="BO911" s="1"/>
    </row>
    <row r="912" spans="67:67">
      <c r="BO912" s="1"/>
    </row>
    <row r="913" spans="67:67">
      <c r="BO913" s="1"/>
    </row>
    <row r="914" spans="67:67">
      <c r="BO914" s="1"/>
    </row>
    <row r="915" spans="67:67">
      <c r="BO915" s="1"/>
    </row>
    <row r="916" spans="67:67">
      <c r="BO916" s="1"/>
    </row>
    <row r="917" spans="67:67">
      <c r="BO917" s="1"/>
    </row>
    <row r="918" spans="67:67">
      <c r="BO918" s="1"/>
    </row>
    <row r="919" spans="67:67">
      <c r="BO919" s="1"/>
    </row>
    <row r="920" spans="67:67">
      <c r="BO920" s="1"/>
    </row>
    <row r="921" spans="67:67">
      <c r="BO921" s="1"/>
    </row>
    <row r="922" spans="67:67">
      <c r="BO922" s="1"/>
    </row>
    <row r="923" spans="67:67">
      <c r="BO923" s="1"/>
    </row>
    <row r="924" spans="67:67">
      <c r="BO924" s="1"/>
    </row>
    <row r="925" spans="67:67">
      <c r="BO925" s="1"/>
    </row>
    <row r="926" spans="67:67">
      <c r="BO926" s="1"/>
    </row>
    <row r="927" spans="67:67">
      <c r="BO927" s="1"/>
    </row>
    <row r="928" spans="67:67">
      <c r="BO928" s="1"/>
    </row>
    <row r="929" spans="67:67">
      <c r="BO929" s="1"/>
    </row>
    <row r="930" spans="67:67">
      <c r="BO930" s="1"/>
    </row>
    <row r="931" spans="67:67">
      <c r="BO931" s="1"/>
    </row>
    <row r="932" spans="67:67">
      <c r="BO932" s="1"/>
    </row>
    <row r="933" spans="67:67">
      <c r="BO933" s="1"/>
    </row>
    <row r="934" spans="67:67">
      <c r="BO934" s="1"/>
    </row>
    <row r="935" spans="67:67">
      <c r="BO935" s="1"/>
    </row>
    <row r="936" spans="67:67">
      <c r="BO936" s="1"/>
    </row>
    <row r="937" spans="67:67">
      <c r="BO937" s="1"/>
    </row>
    <row r="938" spans="67:67">
      <c r="BO938" s="1"/>
    </row>
    <row r="939" spans="67:67">
      <c r="BO939" s="1"/>
    </row>
    <row r="940" spans="67:67">
      <c r="BO940" s="1"/>
    </row>
    <row r="941" spans="67:67">
      <c r="BO941" s="1"/>
    </row>
    <row r="942" spans="67:67">
      <c r="BO942" s="1"/>
    </row>
    <row r="943" spans="67:67">
      <c r="BO943" s="1"/>
    </row>
    <row r="944" spans="67:67">
      <c r="BO944" s="1"/>
    </row>
    <row r="945" spans="67:67">
      <c r="BO945" s="1"/>
    </row>
    <row r="946" spans="67:67">
      <c r="BO946" s="1"/>
    </row>
    <row r="947" spans="67:67">
      <c r="BO947" s="1"/>
    </row>
    <row r="948" spans="67:67">
      <c r="BO948" s="1"/>
    </row>
    <row r="949" spans="67:67">
      <c r="BO949" s="1"/>
    </row>
    <row r="950" spans="67:67">
      <c r="BO950" s="1"/>
    </row>
    <row r="951" spans="67:67">
      <c r="BO951" s="1"/>
    </row>
    <row r="952" spans="67:67">
      <c r="BO952" s="1"/>
    </row>
    <row r="953" spans="67:67">
      <c r="BO953" s="1"/>
    </row>
    <row r="954" spans="67:67">
      <c r="BO954" s="1"/>
    </row>
    <row r="955" spans="67:67">
      <c r="BO955" s="1"/>
    </row>
    <row r="956" spans="67:67">
      <c r="BO956" s="1"/>
    </row>
    <row r="957" spans="67:67">
      <c r="BO957" s="1"/>
    </row>
    <row r="958" spans="67:67">
      <c r="BO958" s="1"/>
    </row>
    <row r="959" spans="67:67">
      <c r="BO959" s="1"/>
    </row>
    <row r="960" spans="67:67">
      <c r="BO960" s="1"/>
    </row>
    <row r="961" spans="67:67">
      <c r="BO961" s="1"/>
    </row>
    <row r="962" spans="67:67">
      <c r="BO962" s="1"/>
    </row>
    <row r="963" spans="67:67">
      <c r="BO963" s="1"/>
    </row>
    <row r="964" spans="67:67">
      <c r="BO964" s="1"/>
    </row>
    <row r="965" spans="67:67">
      <c r="BO965" s="1"/>
    </row>
    <row r="966" spans="67:67">
      <c r="BO966" s="1"/>
    </row>
    <row r="967" spans="67:67">
      <c r="BO967" s="1"/>
    </row>
    <row r="968" spans="67:67">
      <c r="BO968" s="1"/>
    </row>
    <row r="969" spans="67:67">
      <c r="BO969" s="1"/>
    </row>
    <row r="970" spans="67:67">
      <c r="BO970" s="1"/>
    </row>
    <row r="971" spans="67:67">
      <c r="BO971" s="1"/>
    </row>
    <row r="972" spans="67:67">
      <c r="BO972" s="1"/>
    </row>
    <row r="973" spans="67:67">
      <c r="BO973" s="1"/>
    </row>
    <row r="974" spans="67:67">
      <c r="BO974" s="1"/>
    </row>
    <row r="975" spans="67:67">
      <c r="BO975" s="1"/>
    </row>
    <row r="976" spans="67:67">
      <c r="BO976" s="1"/>
    </row>
    <row r="977" spans="67:67">
      <c r="BO977" s="1"/>
    </row>
    <row r="978" spans="67:67">
      <c r="BO978" s="1"/>
    </row>
    <row r="979" spans="67:67">
      <c r="BO979" s="1"/>
    </row>
    <row r="980" spans="67:67">
      <c r="BO980" s="1"/>
    </row>
    <row r="981" spans="67:67">
      <c r="BO981" s="1"/>
    </row>
    <row r="982" spans="67:67">
      <c r="BO982" s="1"/>
    </row>
    <row r="983" spans="67:67">
      <c r="BO983" s="1"/>
    </row>
    <row r="984" spans="67:67">
      <c r="BO984" s="1"/>
    </row>
    <row r="985" spans="67:67">
      <c r="BO985" s="1"/>
    </row>
    <row r="986" spans="67:67">
      <c r="BO986" s="1"/>
    </row>
    <row r="987" spans="67:67">
      <c r="BO987" s="1"/>
    </row>
    <row r="988" spans="67:67">
      <c r="BO988" s="1"/>
    </row>
    <row r="989" spans="67:67">
      <c r="BO989" s="1"/>
    </row>
    <row r="990" spans="67:67">
      <c r="BO990" s="1"/>
    </row>
    <row r="991" spans="67:67">
      <c r="BO991" s="1"/>
    </row>
    <row r="992" spans="67:67">
      <c r="BO992" s="1"/>
    </row>
    <row r="993" spans="67:67">
      <c r="BO993" s="1"/>
    </row>
    <row r="994" spans="67:67">
      <c r="BO994" s="1"/>
    </row>
    <row r="995" spans="67:67">
      <c r="BO995" s="1"/>
    </row>
    <row r="996" spans="67:67">
      <c r="BO996" s="1"/>
    </row>
    <row r="997" spans="67:67">
      <c r="BO997" s="1"/>
    </row>
    <row r="998" spans="67:67">
      <c r="BO998" s="1"/>
    </row>
    <row r="999" spans="67:67">
      <c r="BO999" s="1"/>
    </row>
    <row r="1000" spans="67:67">
      <c r="BO1000" s="1"/>
    </row>
    <row r="1001" spans="67:67">
      <c r="BO1001" s="1"/>
    </row>
    <row r="1002" spans="67:67">
      <c r="BO1002" s="1"/>
    </row>
    <row r="1003" spans="67:67">
      <c r="BO1003" s="1"/>
    </row>
    <row r="1004" spans="67:67">
      <c r="BO1004" s="1"/>
    </row>
    <row r="1005" spans="67:67">
      <c r="BO1005" s="1"/>
    </row>
    <row r="1006" spans="67:67">
      <c r="BO1006" s="1"/>
    </row>
    <row r="1007" spans="67:67">
      <c r="BO1007" s="1"/>
    </row>
    <row r="1008" spans="67:67">
      <c r="BO1008" s="1"/>
    </row>
    <row r="1009" spans="67:67">
      <c r="BO1009" s="1"/>
    </row>
    <row r="1010" spans="67:67">
      <c r="BO1010" s="1"/>
    </row>
    <row r="1011" spans="67:67">
      <c r="BO1011" s="1"/>
    </row>
    <row r="1012" spans="67:67">
      <c r="BO1012" s="1"/>
    </row>
    <row r="1013" spans="67:67">
      <c r="BO1013" s="1"/>
    </row>
    <row r="1014" spans="67:67">
      <c r="BO1014" s="1"/>
    </row>
    <row r="1015" spans="67:67">
      <c r="BO1015" s="1"/>
    </row>
    <row r="1016" spans="67:67">
      <c r="BO1016" s="1"/>
    </row>
    <row r="1017" spans="67:67">
      <c r="BO1017" s="1"/>
    </row>
    <row r="1018" spans="67:67">
      <c r="BO1018" s="1"/>
    </row>
    <row r="1019" spans="67:67">
      <c r="BO1019" s="1"/>
    </row>
    <row r="1020" spans="67:67">
      <c r="BO1020" s="1"/>
    </row>
    <row r="1021" spans="67:67">
      <c r="BO1021" s="1"/>
    </row>
    <row r="1022" spans="67:67">
      <c r="BO1022" s="1"/>
    </row>
    <row r="1023" spans="67:67">
      <c r="BO1023" s="1"/>
    </row>
    <row r="1024" spans="67:67">
      <c r="BO1024" s="1"/>
    </row>
    <row r="1025" spans="67:67">
      <c r="BO1025" s="1"/>
    </row>
    <row r="1026" spans="67:67">
      <c r="BO1026" s="1"/>
    </row>
    <row r="1027" spans="67:67">
      <c r="BO1027" s="1"/>
    </row>
    <row r="1028" spans="67:67">
      <c r="BO1028" s="1"/>
    </row>
    <row r="1029" spans="67:67">
      <c r="BO1029" s="1"/>
    </row>
    <row r="1030" spans="67:67">
      <c r="BO1030" s="1"/>
    </row>
    <row r="1031" spans="67:67">
      <c r="BO1031" s="1"/>
    </row>
    <row r="1032" spans="67:67">
      <c r="BO1032" s="1"/>
    </row>
    <row r="1033" spans="67:67">
      <c r="BO1033" s="1"/>
    </row>
    <row r="1034" spans="67:67">
      <c r="BO1034" s="1"/>
    </row>
    <row r="1035" spans="67:67">
      <c r="BO1035" s="1"/>
    </row>
    <row r="1036" spans="67:67">
      <c r="BO1036" s="1"/>
    </row>
    <row r="1037" spans="67:67">
      <c r="BO1037" s="1"/>
    </row>
    <row r="1038" spans="67:67">
      <c r="BO1038" s="1"/>
    </row>
    <row r="1039" spans="67:67">
      <c r="BO1039" s="1"/>
    </row>
  </sheetData>
  <mergeCells count="84">
    <mergeCell ref="BS151:BU151"/>
    <mergeCell ref="BS14:BU14"/>
    <mergeCell ref="BS88:BU88"/>
    <mergeCell ref="BS20:BU20"/>
    <mergeCell ref="AI11:AI12"/>
    <mergeCell ref="AJ11:AJ12"/>
    <mergeCell ref="AK11:AK12"/>
    <mergeCell ref="BH151:BI151"/>
    <mergeCell ref="AK88:AK89"/>
    <mergeCell ref="AJ20:AJ21"/>
    <mergeCell ref="BN11:BN12"/>
    <mergeCell ref="AL11:BE11"/>
    <mergeCell ref="AI20:AI21"/>
    <mergeCell ref="AI13:AI15"/>
    <mergeCell ref="AL86:BF86"/>
    <mergeCell ref="AK20:AK21"/>
    <mergeCell ref="BM11:BM12"/>
    <mergeCell ref="AH151:AH152"/>
    <mergeCell ref="AI151:AI152"/>
    <mergeCell ref="AJ151:AJ152"/>
    <mergeCell ref="AK151:AK152"/>
    <mergeCell ref="BJ88:BJ89"/>
    <mergeCell ref="BJ151:BJ152"/>
    <mergeCell ref="BM151:BM152"/>
    <mergeCell ref="AL149:BF149"/>
    <mergeCell ref="BF151:BG151"/>
    <mergeCell ref="BF88:BG88"/>
    <mergeCell ref="BH88:BI88"/>
    <mergeCell ref="BM88:BM89"/>
    <mergeCell ref="AL18:BF18"/>
    <mergeCell ref="BF20:BG20"/>
    <mergeCell ref="AH88:AH89"/>
    <mergeCell ref="AS4:AT4"/>
    <mergeCell ref="AS5:AT5"/>
    <mergeCell ref="BF11:BG11"/>
    <mergeCell ref="BH11:BI11"/>
    <mergeCell ref="BJ11:BJ12"/>
    <mergeCell ref="AB7:AC7"/>
    <mergeCell ref="Z8:Z9"/>
    <mergeCell ref="AB8:AB9"/>
    <mergeCell ref="AH20:AH21"/>
    <mergeCell ref="AH11:AH12"/>
    <mergeCell ref="AA8:AA9"/>
    <mergeCell ref="AD7:AD9"/>
    <mergeCell ref="AC8:AC9"/>
    <mergeCell ref="Y7:Y9"/>
    <mergeCell ref="Z7:AA7"/>
    <mergeCell ref="K7:K9"/>
    <mergeCell ref="L7:L9"/>
    <mergeCell ref="R7:R9"/>
    <mergeCell ref="U7:U9"/>
    <mergeCell ref="V7:V9"/>
    <mergeCell ref="W7:W9"/>
    <mergeCell ref="I7:I9"/>
    <mergeCell ref="J7:J9"/>
    <mergeCell ref="S7:S9"/>
    <mergeCell ref="T7:T9"/>
    <mergeCell ref="N7:N9"/>
    <mergeCell ref="B7:B9"/>
    <mergeCell ref="C7:C9"/>
    <mergeCell ref="D7:D9"/>
    <mergeCell ref="E7:E9"/>
    <mergeCell ref="BM20:BM21"/>
    <mergeCell ref="BH20:BI20"/>
    <mergeCell ref="E17:F17"/>
    <mergeCell ref="E12:F12"/>
    <mergeCell ref="X7:X9"/>
    <mergeCell ref="O7:O9"/>
    <mergeCell ref="P7:P9"/>
    <mergeCell ref="Q7:Q9"/>
    <mergeCell ref="F7:F9"/>
    <mergeCell ref="G7:G9"/>
    <mergeCell ref="M7:M9"/>
    <mergeCell ref="H7:H9"/>
    <mergeCell ref="AI88:AI89"/>
    <mergeCell ref="AJ88:AJ89"/>
    <mergeCell ref="BJ20:BJ21"/>
    <mergeCell ref="BR20:BR21"/>
    <mergeCell ref="BR88:BR89"/>
    <mergeCell ref="BR151:BR152"/>
    <mergeCell ref="BR14:BR15"/>
    <mergeCell ref="BN20:BN21"/>
    <mergeCell ref="BN151:BN152"/>
    <mergeCell ref="BN88:BN89"/>
  </mergeCells>
  <phoneticPr fontId="3"/>
  <conditionalFormatting sqref="AL22:AL82 BH22:BH82">
    <cfRule type="cellIs" dxfId="177" priority="5" stopIfTrue="1" operator="notEqual">
      <formula>AL$21</formula>
    </cfRule>
  </conditionalFormatting>
  <conditionalFormatting sqref="AL90:AL139">
    <cfRule type="cellIs" dxfId="176" priority="6" stopIfTrue="1" operator="notEqual">
      <formula>AL$89</formula>
    </cfRule>
  </conditionalFormatting>
  <conditionalFormatting sqref="AL153:AL202">
    <cfRule type="cellIs" dxfId="175" priority="48" stopIfTrue="1" operator="notEqual">
      <formula>AL$152</formula>
    </cfRule>
  </conditionalFormatting>
  <conditionalFormatting sqref="BN23">
    <cfRule type="expression" priority="73" stopIfTrue="1">
      <formula>IF(BL22=2,"0",IF(BL22=1,"60",IF(BL22=0,"0")))</formula>
    </cfRule>
    <cfRule type="expression" priority="74" stopIfTrue="1">
      <formula>BG22+BI22+BN</formula>
    </cfRule>
  </conditionalFormatting>
  <conditionalFormatting sqref="AM22:AM82">
    <cfRule type="cellIs" dxfId="174" priority="7" stopIfTrue="1" operator="notEqual">
      <formula>$AM$21</formula>
    </cfRule>
  </conditionalFormatting>
  <conditionalFormatting sqref="AN22:AN82">
    <cfRule type="cellIs" dxfId="173" priority="8" stopIfTrue="1" operator="notEqual">
      <formula>$AN$21</formula>
    </cfRule>
  </conditionalFormatting>
  <conditionalFormatting sqref="AZ82:BE82 AZ22:AZ81">
    <cfRule type="cellIs" dxfId="172" priority="9" stopIfTrue="1" operator="notEqual">
      <formula>$AZ$21</formula>
    </cfRule>
  </conditionalFormatting>
  <conditionalFormatting sqref="BF22:BF82">
    <cfRule type="cellIs" dxfId="171" priority="10" stopIfTrue="1" operator="notEqual">
      <formula>$BF$21</formula>
    </cfRule>
  </conditionalFormatting>
  <conditionalFormatting sqref="AW22:AW82">
    <cfRule type="cellIs" dxfId="170" priority="11" stopIfTrue="1" operator="notEqual">
      <formula>$AW$21</formula>
    </cfRule>
  </conditionalFormatting>
  <conditionalFormatting sqref="AY22:AY82">
    <cfRule type="cellIs" dxfId="169" priority="12" stopIfTrue="1" operator="notEqual">
      <formula>$AY$21</formula>
    </cfRule>
  </conditionalFormatting>
  <conditionalFormatting sqref="AX22:AX82">
    <cfRule type="cellIs" dxfId="168" priority="13" stopIfTrue="1" operator="notEqual">
      <formula>$AX$21</formula>
    </cfRule>
  </conditionalFormatting>
  <conditionalFormatting sqref="AQ22:AQ82">
    <cfRule type="cellIs" dxfId="167" priority="14" stopIfTrue="1" operator="notEqual">
      <formula>$AQ$21</formula>
    </cfRule>
  </conditionalFormatting>
  <conditionalFormatting sqref="AP22:AP82">
    <cfRule type="cellIs" dxfId="166" priority="15" stopIfTrue="1" operator="notEqual">
      <formula>$AP$21</formula>
    </cfRule>
  </conditionalFormatting>
  <conditionalFormatting sqref="AO22:AO82">
    <cfRule type="cellIs" dxfId="165" priority="16" stopIfTrue="1" operator="notEqual">
      <formula>$AO$21</formula>
    </cfRule>
  </conditionalFormatting>
  <conditionalFormatting sqref="AU22:AU82">
    <cfRule type="cellIs" dxfId="164" priority="17" stopIfTrue="1" operator="notEqual">
      <formula>$AU$21</formula>
    </cfRule>
  </conditionalFormatting>
  <conditionalFormatting sqref="AT22:AT82">
    <cfRule type="cellIs" dxfId="163" priority="18" stopIfTrue="1" operator="notEqual">
      <formula>$AT$21</formula>
    </cfRule>
  </conditionalFormatting>
  <conditionalFormatting sqref="AS22:AS82">
    <cfRule type="cellIs" dxfId="162" priority="19" stopIfTrue="1" operator="notEqual">
      <formula>$AS$21</formula>
    </cfRule>
  </conditionalFormatting>
  <conditionalFormatting sqref="AR22:AR82">
    <cfRule type="cellIs" dxfId="161" priority="20" stopIfTrue="1" operator="notEqual">
      <formula>$AR$21</formula>
    </cfRule>
  </conditionalFormatting>
  <conditionalFormatting sqref="AV22:AV82">
    <cfRule type="cellIs" dxfId="160" priority="21" stopIfTrue="1" operator="notEqual">
      <formula>$AV$21</formula>
    </cfRule>
  </conditionalFormatting>
  <conditionalFormatting sqref="BA22:BA81">
    <cfRule type="cellIs" dxfId="159" priority="22" stopIfTrue="1" operator="notEqual">
      <formula>$BA$21</formula>
    </cfRule>
  </conditionalFormatting>
  <conditionalFormatting sqref="BB22:BB81">
    <cfRule type="cellIs" dxfId="158" priority="23" stopIfTrue="1" operator="notEqual">
      <formula>$BB$21</formula>
    </cfRule>
  </conditionalFormatting>
  <conditionalFormatting sqref="BC22:BC81">
    <cfRule type="cellIs" dxfId="157" priority="24" stopIfTrue="1" operator="notEqual">
      <formula>$BC$21</formula>
    </cfRule>
  </conditionalFormatting>
  <conditionalFormatting sqref="BD22:BD81">
    <cfRule type="cellIs" dxfId="156" priority="25" stopIfTrue="1" operator="notEqual">
      <formula>$BD$21</formula>
    </cfRule>
  </conditionalFormatting>
  <conditionalFormatting sqref="BE22:BE81">
    <cfRule type="cellIs" dxfId="155" priority="26" stopIfTrue="1" operator="notEqual">
      <formula>$BE$21</formula>
    </cfRule>
  </conditionalFormatting>
  <conditionalFormatting sqref="AM90:AM139">
    <cfRule type="cellIs" dxfId="154" priority="27" stopIfTrue="1" operator="notEqual">
      <formula>$AM$89</formula>
    </cfRule>
  </conditionalFormatting>
  <conditionalFormatting sqref="AN90:AN139">
    <cfRule type="cellIs" dxfId="153" priority="28" stopIfTrue="1" operator="notEqual">
      <formula>$AN$89</formula>
    </cfRule>
  </conditionalFormatting>
  <conditionalFormatting sqref="AO90:AO139">
    <cfRule type="cellIs" dxfId="152" priority="29" stopIfTrue="1" operator="notEqual">
      <formula>$AO$89</formula>
    </cfRule>
  </conditionalFormatting>
  <conditionalFormatting sqref="AP90:AP139">
    <cfRule type="cellIs" dxfId="151" priority="30" stopIfTrue="1" operator="notEqual">
      <formula>$AP$89</formula>
    </cfRule>
  </conditionalFormatting>
  <conditionalFormatting sqref="AQ90:AQ139">
    <cfRule type="cellIs" dxfId="150" priority="31" stopIfTrue="1" operator="notEqual">
      <formula>$AQ$89</formula>
    </cfRule>
  </conditionalFormatting>
  <conditionalFormatting sqref="AR90:AR139">
    <cfRule type="cellIs" dxfId="149" priority="32" stopIfTrue="1" operator="notEqual">
      <formula>$AR$89</formula>
    </cfRule>
  </conditionalFormatting>
  <conditionalFormatting sqref="AS90:AS139">
    <cfRule type="cellIs" dxfId="148" priority="33" stopIfTrue="1" operator="notEqual">
      <formula>$AS$89</formula>
    </cfRule>
  </conditionalFormatting>
  <conditionalFormatting sqref="AT90:AT139">
    <cfRule type="cellIs" dxfId="147" priority="34" stopIfTrue="1" operator="notEqual">
      <formula>$AT$89</formula>
    </cfRule>
  </conditionalFormatting>
  <conditionalFormatting sqref="AU90:AU139">
    <cfRule type="cellIs" dxfId="146" priority="35" stopIfTrue="1" operator="notEqual">
      <formula>$AU$89</formula>
    </cfRule>
  </conditionalFormatting>
  <conditionalFormatting sqref="AV90:AV139">
    <cfRule type="cellIs" dxfId="145" priority="36" stopIfTrue="1" operator="notEqual">
      <formula>$AV$89</formula>
    </cfRule>
  </conditionalFormatting>
  <conditionalFormatting sqref="AW90:AW139">
    <cfRule type="cellIs" dxfId="144" priority="37" stopIfTrue="1" operator="notEqual">
      <formula>$AW$89</formula>
    </cfRule>
  </conditionalFormatting>
  <conditionalFormatting sqref="AX90:AX139">
    <cfRule type="cellIs" dxfId="143" priority="38" stopIfTrue="1" operator="notEqual">
      <formula>$AX$89</formula>
    </cfRule>
  </conditionalFormatting>
  <conditionalFormatting sqref="AY90:AY139">
    <cfRule type="cellIs" dxfId="142" priority="39" stopIfTrue="1" operator="notEqual">
      <formula>$AY$89</formula>
    </cfRule>
  </conditionalFormatting>
  <conditionalFormatting sqref="AZ90:AZ139">
    <cfRule type="cellIs" dxfId="141" priority="40" stopIfTrue="1" operator="notEqual">
      <formula>$AZ$89</formula>
    </cfRule>
  </conditionalFormatting>
  <conditionalFormatting sqref="BA90:BA139">
    <cfRule type="cellIs" dxfId="140" priority="41" stopIfTrue="1" operator="notEqual">
      <formula>$BA$89</formula>
    </cfRule>
  </conditionalFormatting>
  <conditionalFormatting sqref="BB90:BB139">
    <cfRule type="cellIs" dxfId="139" priority="42" stopIfTrue="1" operator="notEqual">
      <formula>$BB$89</formula>
    </cfRule>
  </conditionalFormatting>
  <conditionalFormatting sqref="BC90:BC139">
    <cfRule type="cellIs" dxfId="138" priority="43" stopIfTrue="1" operator="notEqual">
      <formula>$BC$89</formula>
    </cfRule>
  </conditionalFormatting>
  <conditionalFormatting sqref="BD90:BD139">
    <cfRule type="cellIs" dxfId="137" priority="44" stopIfTrue="1" operator="notEqual">
      <formula>$BD$89</formula>
    </cfRule>
  </conditionalFormatting>
  <conditionalFormatting sqref="BE90:BE139">
    <cfRule type="cellIs" dxfId="136" priority="45" stopIfTrue="1" operator="notEqual">
      <formula>$BE$89</formula>
    </cfRule>
  </conditionalFormatting>
  <conditionalFormatting sqref="BF90:BF139">
    <cfRule type="cellIs" dxfId="135" priority="46" stopIfTrue="1" operator="notEqual">
      <formula>$BF$89</formula>
    </cfRule>
  </conditionalFormatting>
  <conditionalFormatting sqref="BH90:BH139">
    <cfRule type="cellIs" dxfId="134" priority="47" stopIfTrue="1" operator="notEqual">
      <formula>$BH$89</formula>
    </cfRule>
  </conditionalFormatting>
  <conditionalFormatting sqref="AM153:AM202">
    <cfRule type="cellIs" dxfId="133" priority="49" stopIfTrue="1" operator="notEqual">
      <formula>$AM$152</formula>
    </cfRule>
  </conditionalFormatting>
  <conditionalFormatting sqref="AN153:AN202">
    <cfRule type="cellIs" dxfId="132" priority="50" stopIfTrue="1" operator="notEqual">
      <formula>$AN$152</formula>
    </cfRule>
  </conditionalFormatting>
  <conditionalFormatting sqref="AO153:AO202">
    <cfRule type="cellIs" dxfId="131" priority="51" stopIfTrue="1" operator="notEqual">
      <formula>$AO$152</formula>
    </cfRule>
  </conditionalFormatting>
  <conditionalFormatting sqref="AP153:AP202">
    <cfRule type="cellIs" dxfId="130" priority="52" stopIfTrue="1" operator="notEqual">
      <formula>$AP$152</formula>
    </cfRule>
  </conditionalFormatting>
  <conditionalFormatting sqref="AQ153:AQ202">
    <cfRule type="cellIs" dxfId="129" priority="53" stopIfTrue="1" operator="notEqual">
      <formula>$AQ$152</formula>
    </cfRule>
  </conditionalFormatting>
  <conditionalFormatting sqref="AR153:AR202">
    <cfRule type="cellIs" dxfId="128" priority="54" stopIfTrue="1" operator="notEqual">
      <formula>$AR$152</formula>
    </cfRule>
  </conditionalFormatting>
  <conditionalFormatting sqref="AS153:AS202">
    <cfRule type="cellIs" dxfId="127" priority="55" stopIfTrue="1" operator="notEqual">
      <formula>$AS$152</formula>
    </cfRule>
  </conditionalFormatting>
  <conditionalFormatting sqref="AT153:AT202">
    <cfRule type="cellIs" dxfId="126" priority="56" stopIfTrue="1" operator="notEqual">
      <formula>$AT$152</formula>
    </cfRule>
  </conditionalFormatting>
  <conditionalFormatting sqref="AU153:AU202">
    <cfRule type="cellIs" dxfId="125" priority="57" stopIfTrue="1" operator="notEqual">
      <formula>$AU$152</formula>
    </cfRule>
  </conditionalFormatting>
  <conditionalFormatting sqref="AV153:AV202">
    <cfRule type="cellIs" dxfId="124" priority="58" stopIfTrue="1" operator="notEqual">
      <formula>$AV$152</formula>
    </cfRule>
  </conditionalFormatting>
  <conditionalFormatting sqref="AW153:AW202">
    <cfRule type="cellIs" dxfId="123" priority="59" stopIfTrue="1" operator="notEqual">
      <formula>$AW$152</formula>
    </cfRule>
  </conditionalFormatting>
  <conditionalFormatting sqref="AX153:AX202">
    <cfRule type="cellIs" dxfId="122" priority="60" stopIfTrue="1" operator="notEqual">
      <formula>$AX$152</formula>
    </cfRule>
  </conditionalFormatting>
  <conditionalFormatting sqref="AY153:AY202">
    <cfRule type="cellIs" dxfId="121" priority="61" stopIfTrue="1" operator="notEqual">
      <formula>$AY$152</formula>
    </cfRule>
  </conditionalFormatting>
  <conditionalFormatting sqref="AZ153:AZ202">
    <cfRule type="cellIs" dxfId="120" priority="62" stopIfTrue="1" operator="notEqual">
      <formula>$AZ$152</formula>
    </cfRule>
  </conditionalFormatting>
  <conditionalFormatting sqref="BA153:BA202">
    <cfRule type="cellIs" dxfId="119" priority="63" stopIfTrue="1" operator="notEqual">
      <formula>$BA$152</formula>
    </cfRule>
  </conditionalFormatting>
  <conditionalFormatting sqref="BB153:BB202">
    <cfRule type="cellIs" dxfId="118" priority="64" stopIfTrue="1" operator="notEqual">
      <formula>$BB$152</formula>
    </cfRule>
  </conditionalFormatting>
  <conditionalFormatting sqref="BC153:BC202">
    <cfRule type="cellIs" dxfId="117" priority="65" stopIfTrue="1" operator="notEqual">
      <formula>$BC$152</formula>
    </cfRule>
  </conditionalFormatting>
  <conditionalFormatting sqref="BD153:BD202">
    <cfRule type="cellIs" dxfId="116" priority="66" stopIfTrue="1" operator="notEqual">
      <formula>$BD$152</formula>
    </cfRule>
  </conditionalFormatting>
  <conditionalFormatting sqref="BE153:BE202">
    <cfRule type="cellIs" dxfId="115" priority="67" stopIfTrue="1" operator="notEqual">
      <formula>$BE$152</formula>
    </cfRule>
  </conditionalFormatting>
  <conditionalFormatting sqref="BF153:BF202">
    <cfRule type="cellIs" dxfId="114" priority="68" stopIfTrue="1" operator="notEqual">
      <formula>$BF$152</formula>
    </cfRule>
  </conditionalFormatting>
  <conditionalFormatting sqref="BH153:BH202">
    <cfRule type="cellIs" dxfId="113" priority="69" stopIfTrue="1" operator="notEqual">
      <formula>$BH$152</formula>
    </cfRule>
  </conditionalFormatting>
  <conditionalFormatting sqref="AW90:AW139">
    <cfRule type="cellIs" dxfId="112" priority="4" stopIfTrue="1" operator="notEqual">
      <formula>$AX$89</formula>
    </cfRule>
  </conditionalFormatting>
  <conditionalFormatting sqref="AU153:AU202">
    <cfRule type="cellIs" dxfId="111" priority="3" stopIfTrue="1" operator="notEqual">
      <formula>$AV$152</formula>
    </cfRule>
  </conditionalFormatting>
  <conditionalFormatting sqref="AT153:AT202">
    <cfRule type="cellIs" dxfId="110" priority="2" stopIfTrue="1" operator="notEqual">
      <formula>$AU$152</formula>
    </cfRule>
  </conditionalFormatting>
  <conditionalFormatting sqref="AT153:AT202">
    <cfRule type="cellIs" dxfId="109" priority="1" stopIfTrue="1" operator="notEqual">
      <formula>$AV$152</formula>
    </cfRule>
  </conditionalFormatting>
  <dataValidations disablePrompts="1" count="2">
    <dataValidation imeMode="halfAlpha" allowBlank="1" showInputMessage="1" showErrorMessage="1" sqref="AW84 AL13:BF15 BH13:BH15"/>
    <dataValidation imeMode="disabled" allowBlank="1" showInputMessage="1" showErrorMessage="1" sqref="BG13:BG15 BI13:BI15"/>
  </dataValidations>
  <pageMargins left="0.28000000000000003" right="0.12" top="0.13" bottom="0.28000000000000003" header="0.13" footer="0.14000000000000001"/>
  <pageSetup paperSize="9" scale="80" orientation="landscape" cellComments="asDisplayed" horizontalDpi="4294967293" verticalDpi="360" r:id="rId1"/>
  <headerFooter alignWithMargins="0">
    <oddFooter>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R68"/>
  <sheetViews>
    <sheetView zoomScale="75" workbookViewId="0">
      <selection activeCell="F7" sqref="F7:N66"/>
    </sheetView>
  </sheetViews>
  <sheetFormatPr defaultRowHeight="13.5"/>
  <cols>
    <col min="1" max="1" width="1.625" customWidth="1"/>
    <col min="2" max="2" width="5.625" hidden="1" customWidth="1"/>
    <col min="3" max="3" width="5.125" hidden="1" customWidth="1"/>
    <col min="4" max="4" width="1.5" customWidth="1"/>
    <col min="5" max="5" width="9.5" customWidth="1"/>
    <col min="6" max="6" width="9.625" customWidth="1"/>
    <col min="7" max="7" width="27.625" customWidth="1"/>
    <col min="8" max="8" width="1.5" customWidth="1"/>
    <col min="9" max="9" width="28.625" customWidth="1"/>
    <col min="10" max="10" width="1.125" style="166" customWidth="1"/>
    <col min="11" max="11" width="1.125" style="161" customWidth="1"/>
    <col min="12" max="12" width="8.375" customWidth="1"/>
    <col min="13" max="13" width="9.25" customWidth="1"/>
    <col min="14" max="14" width="1.375" customWidth="1"/>
    <col min="15" max="15" width="1.75" customWidth="1"/>
    <col min="17" max="18" width="9" style="333"/>
  </cols>
  <sheetData>
    <row r="1" spans="2:16" ht="9.75" customHeight="1"/>
    <row r="2" spans="2:16" ht="21">
      <c r="D2" s="2"/>
      <c r="E2" s="2"/>
      <c r="F2" s="47" t="s">
        <v>192</v>
      </c>
      <c r="G2" s="2"/>
      <c r="H2" s="2"/>
      <c r="I2" s="2"/>
      <c r="J2" s="167"/>
      <c r="K2" s="23"/>
      <c r="L2" s="2"/>
      <c r="M2" s="49"/>
      <c r="N2" s="49"/>
      <c r="O2" s="2"/>
    </row>
    <row r="3" spans="2:16" ht="5.25" customHeight="1">
      <c r="C3" s="2"/>
      <c r="D3" s="2"/>
      <c r="E3" s="2"/>
      <c r="F3" s="2"/>
      <c r="G3" s="2"/>
      <c r="H3" s="2"/>
      <c r="I3" s="2"/>
      <c r="J3" s="167"/>
      <c r="K3" s="23"/>
      <c r="L3" s="2"/>
      <c r="M3" s="2"/>
      <c r="N3" s="2"/>
      <c r="O3" s="2"/>
      <c r="P3" s="2"/>
    </row>
    <row r="4" spans="2:16" ht="27.75" customHeight="1" thickBot="1">
      <c r="C4" s="2"/>
      <c r="D4" s="2"/>
      <c r="E4" s="2"/>
      <c r="F4" s="52" t="str">
        <f>成績入力!$AH$18</f>
        <v>Ａ</v>
      </c>
      <c r="G4" s="51" t="s">
        <v>35</v>
      </c>
      <c r="H4" s="51"/>
      <c r="I4" s="2"/>
      <c r="J4" s="167"/>
      <c r="K4" s="23"/>
      <c r="L4" s="2"/>
      <c r="M4" s="2"/>
      <c r="N4" s="46"/>
      <c r="O4" s="2"/>
      <c r="P4" s="2"/>
    </row>
    <row r="5" spans="2:16" ht="41.25" customHeight="1" thickTop="1" thickBot="1">
      <c r="B5" s="37" t="s">
        <v>30</v>
      </c>
      <c r="C5" s="50" t="s">
        <v>15</v>
      </c>
      <c r="D5" s="2"/>
      <c r="E5" s="32" t="s">
        <v>16</v>
      </c>
      <c r="F5" s="31" t="s">
        <v>32</v>
      </c>
      <c r="G5" s="24" t="s">
        <v>33</v>
      </c>
      <c r="H5" s="24"/>
      <c r="I5" s="24" t="s">
        <v>34</v>
      </c>
      <c r="J5" s="168"/>
      <c r="K5" s="162" t="s">
        <v>4</v>
      </c>
      <c r="L5" s="24" t="s">
        <v>1</v>
      </c>
      <c r="M5" s="31" t="s">
        <v>36</v>
      </c>
      <c r="N5" s="24"/>
      <c r="O5" s="2"/>
      <c r="P5" s="2"/>
    </row>
    <row r="6" spans="2:16" ht="3.75" customHeight="1" thickTop="1">
      <c r="B6" s="37"/>
      <c r="C6" s="44">
        <v>0</v>
      </c>
      <c r="D6" s="33"/>
      <c r="E6" s="232">
        <v>0</v>
      </c>
      <c r="F6" s="233">
        <v>0</v>
      </c>
      <c r="G6" s="163">
        <v>0</v>
      </c>
      <c r="H6" s="163"/>
      <c r="I6" s="163">
        <v>0</v>
      </c>
      <c r="J6" s="169"/>
      <c r="K6" s="164">
        <v>0</v>
      </c>
      <c r="L6" s="163">
        <v>0</v>
      </c>
      <c r="M6" s="163">
        <v>0</v>
      </c>
      <c r="N6" s="34"/>
      <c r="O6" s="35"/>
    </row>
    <row r="7" spans="2:16" ht="32.25">
      <c r="B7" s="38">
        <v>1</v>
      </c>
      <c r="C7" s="43">
        <f t="shared" ref="C7:C38" si="0">IF(AND(L7=L6,M7=M6),C6,C6+1)</f>
        <v>1</v>
      </c>
      <c r="D7" s="7"/>
      <c r="E7" s="41">
        <f t="shared" ref="E7:E38" si="1">RANK(C7,$C$7:$C$66,1)</f>
        <v>1</v>
      </c>
      <c r="F7" s="288">
        <f>成績入力!AH53</f>
        <v>32</v>
      </c>
      <c r="G7" s="206" t="str">
        <f>成績入力!AI53</f>
        <v>山口　拓也</v>
      </c>
      <c r="H7" s="206"/>
      <c r="I7" s="207" t="str">
        <f>成績入力!AJ53</f>
        <v>浜松OLC</v>
      </c>
      <c r="J7" s="208">
        <v>32</v>
      </c>
      <c r="K7" s="209">
        <f>成績入力!AK53</f>
        <v>0</v>
      </c>
      <c r="L7" s="210">
        <f>成績入力!BM53</f>
        <v>19</v>
      </c>
      <c r="M7" s="211">
        <f>成績入力!BN53</f>
        <v>30</v>
      </c>
      <c r="N7" s="212"/>
      <c r="O7" s="8"/>
    </row>
    <row r="8" spans="2:16" ht="32.25">
      <c r="B8" s="38">
        <v>2</v>
      </c>
      <c r="C8" s="43">
        <f t="shared" si="0"/>
        <v>2</v>
      </c>
      <c r="D8" s="7"/>
      <c r="E8" s="41">
        <f t="shared" si="1"/>
        <v>2</v>
      </c>
      <c r="F8" s="288">
        <f>成績入力!AH52</f>
        <v>31</v>
      </c>
      <c r="G8" s="206" t="str">
        <f>成績入力!AI52</f>
        <v>茅野  耕治</v>
      </c>
      <c r="H8" s="206"/>
      <c r="I8" s="207" t="str">
        <f>成績入力!AJ52</f>
        <v>ワンダラーズ</v>
      </c>
      <c r="J8" s="208">
        <v>31</v>
      </c>
      <c r="K8" s="209">
        <f>成績入力!AK52</f>
        <v>0</v>
      </c>
      <c r="L8" s="210">
        <f>成績入力!BM52</f>
        <v>18</v>
      </c>
      <c r="M8" s="211">
        <f>成績入力!BN52</f>
        <v>21</v>
      </c>
      <c r="N8" s="212"/>
      <c r="O8" s="8"/>
    </row>
    <row r="9" spans="2:16" ht="32.25">
      <c r="B9" s="38">
        <v>3</v>
      </c>
      <c r="C9" s="43">
        <f t="shared" si="0"/>
        <v>3</v>
      </c>
      <c r="D9" s="7"/>
      <c r="E9" s="41">
        <f t="shared" si="1"/>
        <v>3</v>
      </c>
      <c r="F9" s="288">
        <f>成績入力!AH40</f>
        <v>19</v>
      </c>
      <c r="G9" s="206" t="str">
        <f>成績入力!AI40</f>
        <v>山口　尚宏</v>
      </c>
      <c r="H9" s="206"/>
      <c r="I9" s="207" t="str">
        <f>成績入力!AJ40</f>
        <v>入間市OLC</v>
      </c>
      <c r="J9" s="208">
        <v>19</v>
      </c>
      <c r="K9" s="209">
        <f>成績入力!AK40</f>
        <v>0</v>
      </c>
      <c r="L9" s="210">
        <f>成績入力!BM40</f>
        <v>17</v>
      </c>
      <c r="M9" s="211">
        <f>成績入力!BN40</f>
        <v>21</v>
      </c>
      <c r="N9" s="212"/>
      <c r="O9" s="8"/>
    </row>
    <row r="10" spans="2:16" ht="32.25">
      <c r="B10" s="38">
        <v>4</v>
      </c>
      <c r="C10" s="43">
        <f t="shared" si="0"/>
        <v>4</v>
      </c>
      <c r="D10" s="7"/>
      <c r="E10" s="41">
        <f t="shared" si="1"/>
        <v>4</v>
      </c>
      <c r="F10" s="288">
        <f>成績入力!AH50</f>
        <v>29</v>
      </c>
      <c r="G10" s="206" t="str">
        <f>成績入力!AI50</f>
        <v>我妻　　光</v>
      </c>
      <c r="H10" s="206"/>
      <c r="I10" s="207" t="str">
        <f>成績入力!AJ50</f>
        <v>東京都</v>
      </c>
      <c r="J10" s="208">
        <v>29</v>
      </c>
      <c r="K10" s="209">
        <f>成績入力!AK50</f>
        <v>0</v>
      </c>
      <c r="L10" s="210">
        <f>成績入力!BM50</f>
        <v>17</v>
      </c>
      <c r="M10" s="211">
        <f>成績入力!BN50</f>
        <v>36</v>
      </c>
      <c r="N10" s="212"/>
      <c r="O10" s="8"/>
    </row>
    <row r="11" spans="2:16" ht="32.25">
      <c r="B11" s="38">
        <v>5</v>
      </c>
      <c r="C11" s="43">
        <f t="shared" si="0"/>
        <v>4</v>
      </c>
      <c r="D11" s="7"/>
      <c r="E11" s="41">
        <f t="shared" si="1"/>
        <v>4</v>
      </c>
      <c r="F11" s="288">
        <f>成績入力!AH57</f>
        <v>36</v>
      </c>
      <c r="G11" s="206" t="str">
        <f>成績入力!AI57</f>
        <v>大久保　裕介</v>
      </c>
      <c r="H11" s="206"/>
      <c r="I11" s="207" t="str">
        <f>成績入力!AJ57</f>
        <v>ES関東クラブ</v>
      </c>
      <c r="J11" s="208">
        <v>36</v>
      </c>
      <c r="K11" s="209">
        <f>成績入力!AK57</f>
        <v>0</v>
      </c>
      <c r="L11" s="210">
        <f>成績入力!BM57</f>
        <v>17</v>
      </c>
      <c r="M11" s="211">
        <f>成績入力!BN57</f>
        <v>36</v>
      </c>
      <c r="N11" s="212"/>
      <c r="O11" s="8"/>
    </row>
    <row r="12" spans="2:16" ht="32.25">
      <c r="B12" s="38">
        <v>6</v>
      </c>
      <c r="C12" s="43">
        <f t="shared" si="0"/>
        <v>5</v>
      </c>
      <c r="D12" s="7"/>
      <c r="E12" s="41">
        <f t="shared" si="1"/>
        <v>6</v>
      </c>
      <c r="F12" s="288">
        <f>成績入力!AH43</f>
        <v>22</v>
      </c>
      <c r="G12" s="206" t="str">
        <f>成績入力!AI43</f>
        <v>藤島   由宇</v>
      </c>
      <c r="H12" s="206"/>
      <c r="I12" s="207" t="str">
        <f>成績入力!AJ43</f>
        <v>三条ＯＬＣ</v>
      </c>
      <c r="J12" s="208">
        <v>22</v>
      </c>
      <c r="K12" s="209">
        <f>成績入力!AK43</f>
        <v>0</v>
      </c>
      <c r="L12" s="210">
        <f>成績入力!BM43</f>
        <v>17</v>
      </c>
      <c r="M12" s="211">
        <f>成績入力!BN43</f>
        <v>42</v>
      </c>
      <c r="N12" s="212"/>
      <c r="O12" s="8"/>
    </row>
    <row r="13" spans="2:16" ht="32.25">
      <c r="B13" s="38">
        <v>7</v>
      </c>
      <c r="C13" s="43">
        <f t="shared" si="0"/>
        <v>6</v>
      </c>
      <c r="D13" s="7"/>
      <c r="E13" s="41">
        <f t="shared" si="1"/>
        <v>7</v>
      </c>
      <c r="F13" s="288">
        <f>成績入力!AH42</f>
        <v>21</v>
      </c>
      <c r="G13" s="206" t="str">
        <f>成績入力!AI42</f>
        <v>佐藤  清一</v>
      </c>
      <c r="H13" s="206"/>
      <c r="I13" s="207" t="str">
        <f>成績入力!AJ42</f>
        <v>入間市OLC</v>
      </c>
      <c r="J13" s="208">
        <v>21</v>
      </c>
      <c r="K13" s="209">
        <f>成績入力!AK42</f>
        <v>0</v>
      </c>
      <c r="L13" s="210">
        <f>成績入力!BM42</f>
        <v>17</v>
      </c>
      <c r="M13" s="211">
        <f>成績入力!BN42</f>
        <v>62</v>
      </c>
      <c r="N13" s="212"/>
      <c r="O13" s="8"/>
    </row>
    <row r="14" spans="2:16" ht="32.25">
      <c r="B14" s="38">
        <v>8</v>
      </c>
      <c r="C14" s="43">
        <f t="shared" si="0"/>
        <v>7</v>
      </c>
      <c r="D14" s="7"/>
      <c r="E14" s="41">
        <f t="shared" si="1"/>
        <v>8</v>
      </c>
      <c r="F14" s="288">
        <f>成績入力!AH49</f>
        <v>28</v>
      </c>
      <c r="G14" s="206" t="str">
        <f>成績入力!AI49</f>
        <v>鈴木  規弘</v>
      </c>
      <c r="H14" s="206"/>
      <c r="I14" s="207" t="str">
        <f>成績入力!AJ49</f>
        <v>多摩OL</v>
      </c>
      <c r="J14" s="208">
        <v>28</v>
      </c>
      <c r="K14" s="209">
        <f>成績入力!AK49</f>
        <v>0</v>
      </c>
      <c r="L14" s="210">
        <f>成績入力!BM49</f>
        <v>16</v>
      </c>
      <c r="M14" s="211">
        <f>成績入力!BN49</f>
        <v>17</v>
      </c>
      <c r="N14" s="212"/>
      <c r="O14" s="8"/>
    </row>
    <row r="15" spans="2:16" ht="32.25">
      <c r="B15" s="38">
        <v>9</v>
      </c>
      <c r="C15" s="43">
        <f t="shared" si="0"/>
        <v>8</v>
      </c>
      <c r="D15" s="7"/>
      <c r="E15" s="41">
        <f t="shared" si="1"/>
        <v>9</v>
      </c>
      <c r="F15" s="288">
        <f>成績入力!AH32</f>
        <v>11</v>
      </c>
      <c r="G15" s="206" t="str">
        <f>成績入力!AI32</f>
        <v>小泉  辰喜</v>
      </c>
      <c r="H15" s="206"/>
      <c r="I15" s="207" t="str">
        <f>成績入力!AJ32</f>
        <v>東京ＯＬクラブ</v>
      </c>
      <c r="J15" s="208">
        <v>11</v>
      </c>
      <c r="K15" s="209">
        <f>成績入力!AK32</f>
        <v>0</v>
      </c>
      <c r="L15" s="210">
        <f>成績入力!BM32</f>
        <v>16</v>
      </c>
      <c r="M15" s="211">
        <f>成績入力!BN32</f>
        <v>25</v>
      </c>
      <c r="N15" s="212"/>
      <c r="O15" s="8"/>
    </row>
    <row r="16" spans="2:16" ht="32.25">
      <c r="B16" s="38">
        <v>10</v>
      </c>
      <c r="C16" s="43">
        <f t="shared" si="0"/>
        <v>9</v>
      </c>
      <c r="D16" s="7"/>
      <c r="E16" s="41">
        <f t="shared" si="1"/>
        <v>10</v>
      </c>
      <c r="F16" s="288">
        <f>成績入力!AH29</f>
        <v>8</v>
      </c>
      <c r="G16" s="206" t="str">
        <f>成績入力!AI29</f>
        <v>田中　徹</v>
      </c>
      <c r="H16" s="206"/>
      <c r="I16" s="207" t="str">
        <f>成績入力!AJ29</f>
        <v>京葉OLクラブ</v>
      </c>
      <c r="J16" s="208">
        <v>8</v>
      </c>
      <c r="K16" s="209">
        <f>成績入力!AK29</f>
        <v>0</v>
      </c>
      <c r="L16" s="210">
        <f>成績入力!BM29</f>
        <v>16</v>
      </c>
      <c r="M16" s="211">
        <f>成績入力!BN29</f>
        <v>31</v>
      </c>
      <c r="N16" s="212"/>
      <c r="O16" s="8"/>
    </row>
    <row r="17" spans="2:15" ht="32.25">
      <c r="B17" s="38">
        <v>11</v>
      </c>
      <c r="C17" s="43">
        <f t="shared" si="0"/>
        <v>10</v>
      </c>
      <c r="D17" s="7"/>
      <c r="E17" s="41">
        <f t="shared" si="1"/>
        <v>11</v>
      </c>
      <c r="F17" s="288">
        <f>成績入力!AH51</f>
        <v>30</v>
      </c>
      <c r="G17" s="206" t="str">
        <f>成績入力!AI51</f>
        <v>石塚 　脩之</v>
      </c>
      <c r="H17" s="206"/>
      <c r="I17" s="207" t="str">
        <f>成績入力!AJ51</f>
        <v>横浜OLクラブ</v>
      </c>
      <c r="J17" s="208">
        <v>30</v>
      </c>
      <c r="K17" s="209">
        <f>成績入力!AK51</f>
        <v>0</v>
      </c>
      <c r="L17" s="210">
        <f>成績入力!BM51</f>
        <v>16</v>
      </c>
      <c r="M17" s="211">
        <f>成績入力!BN51</f>
        <v>44</v>
      </c>
      <c r="N17" s="212"/>
      <c r="O17" s="8"/>
    </row>
    <row r="18" spans="2:15" ht="32.25">
      <c r="B18" s="38">
        <v>12</v>
      </c>
      <c r="C18" s="43">
        <f t="shared" si="0"/>
        <v>11</v>
      </c>
      <c r="D18" s="7"/>
      <c r="E18" s="41">
        <f t="shared" si="1"/>
        <v>12</v>
      </c>
      <c r="F18" s="288">
        <f>成績入力!AH48</f>
        <v>27</v>
      </c>
      <c r="G18" s="206" t="str">
        <f>成績入力!AI48</f>
        <v>小橋  昌明</v>
      </c>
      <c r="H18" s="206"/>
      <c r="I18" s="207" t="str">
        <f>成績入力!AJ48</f>
        <v>東京大学OLK</v>
      </c>
      <c r="J18" s="208">
        <v>27</v>
      </c>
      <c r="K18" s="209">
        <f>成績入力!AK48</f>
        <v>0</v>
      </c>
      <c r="L18" s="210">
        <f>成績入力!BM48</f>
        <v>16</v>
      </c>
      <c r="M18" s="211">
        <f>成績入力!BN48</f>
        <v>143</v>
      </c>
      <c r="N18" s="212"/>
      <c r="O18" s="8"/>
    </row>
    <row r="19" spans="2:15" ht="32.25">
      <c r="B19" s="38">
        <v>13</v>
      </c>
      <c r="C19" s="43">
        <f t="shared" si="0"/>
        <v>12</v>
      </c>
      <c r="D19" s="7"/>
      <c r="E19" s="41">
        <f t="shared" si="1"/>
        <v>13</v>
      </c>
      <c r="F19" s="288">
        <f>成績入力!AH33</f>
        <v>12</v>
      </c>
      <c r="G19" s="206" t="str">
        <f>成績入力!AI33</f>
        <v>高橋  厚</v>
      </c>
      <c r="H19" s="206"/>
      <c r="I19" s="207" t="str">
        <f>成績入力!AJ33</f>
        <v>多摩OL</v>
      </c>
      <c r="J19" s="208">
        <v>12</v>
      </c>
      <c r="K19" s="209">
        <f>成績入力!AK33</f>
        <v>0</v>
      </c>
      <c r="L19" s="210">
        <f>成績入力!BM33</f>
        <v>15</v>
      </c>
      <c r="M19" s="211">
        <f>成績入力!BN33</f>
        <v>31</v>
      </c>
      <c r="N19" s="212"/>
      <c r="O19" s="8"/>
    </row>
    <row r="20" spans="2:15" ht="32.25">
      <c r="B20" s="38">
        <v>14</v>
      </c>
      <c r="C20" s="43">
        <f t="shared" si="0"/>
        <v>13</v>
      </c>
      <c r="D20" s="7"/>
      <c r="E20" s="41">
        <f t="shared" si="1"/>
        <v>14</v>
      </c>
      <c r="F20" s="288">
        <f>成績入力!AH24</f>
        <v>3</v>
      </c>
      <c r="G20" s="206" t="str">
        <f>成績入力!AI24</f>
        <v>今井  信親</v>
      </c>
      <c r="H20" s="206"/>
      <c r="I20" s="207" t="str">
        <f>成績入力!AJ24</f>
        <v>ワンダラーズ</v>
      </c>
      <c r="J20" s="208">
        <v>3</v>
      </c>
      <c r="K20" s="209">
        <f>成績入力!AK24</f>
        <v>0</v>
      </c>
      <c r="L20" s="210">
        <f>成績入力!BM24</f>
        <v>15</v>
      </c>
      <c r="M20" s="211">
        <f>成績入力!BN24</f>
        <v>40</v>
      </c>
      <c r="N20" s="212"/>
      <c r="O20" s="8"/>
    </row>
    <row r="21" spans="2:15" ht="32.25">
      <c r="B21" s="38">
        <v>15</v>
      </c>
      <c r="C21" s="43">
        <f t="shared" si="0"/>
        <v>14</v>
      </c>
      <c r="D21" s="7"/>
      <c r="E21" s="41">
        <f t="shared" si="1"/>
        <v>15</v>
      </c>
      <c r="F21" s="288">
        <f>成績入力!AH39</f>
        <v>18</v>
      </c>
      <c r="G21" s="206" t="str">
        <f>成績入力!AI39</f>
        <v>坪井　春樹　</v>
      </c>
      <c r="H21" s="206"/>
      <c r="I21" s="207" t="str">
        <f>成績入力!AJ39</f>
        <v>コンパス</v>
      </c>
      <c r="J21" s="208">
        <v>18</v>
      </c>
      <c r="K21" s="209">
        <f>成績入力!AK39</f>
        <v>0</v>
      </c>
      <c r="L21" s="210">
        <f>成績入力!BM39</f>
        <v>15</v>
      </c>
      <c r="M21" s="211">
        <f>成績入力!BN39</f>
        <v>75</v>
      </c>
      <c r="N21" s="212"/>
      <c r="O21" s="8"/>
    </row>
    <row r="22" spans="2:15" ht="32.25">
      <c r="B22" s="38">
        <v>16</v>
      </c>
      <c r="C22" s="43">
        <f t="shared" si="0"/>
        <v>15</v>
      </c>
      <c r="D22" s="7"/>
      <c r="E22" s="41">
        <f t="shared" si="1"/>
        <v>16</v>
      </c>
      <c r="F22" s="288">
        <f>成績入力!AH26</f>
        <v>5</v>
      </c>
      <c r="G22" s="206" t="str">
        <f>成績入力!AI26</f>
        <v>山口　征矢</v>
      </c>
      <c r="H22" s="206"/>
      <c r="I22" s="207" t="str">
        <f>成績入力!AJ26</f>
        <v>川口OLC</v>
      </c>
      <c r="J22" s="208">
        <v>5</v>
      </c>
      <c r="K22" s="209">
        <f>成績入力!AK26</f>
        <v>0</v>
      </c>
      <c r="L22" s="210">
        <f>成績入力!BM26</f>
        <v>15</v>
      </c>
      <c r="M22" s="211">
        <f>成績入力!BN26</f>
        <v>112</v>
      </c>
      <c r="N22" s="212"/>
      <c r="O22" s="8"/>
    </row>
    <row r="23" spans="2:15" ht="32.25">
      <c r="B23" s="38">
        <v>17</v>
      </c>
      <c r="C23" s="43">
        <f t="shared" si="0"/>
        <v>15</v>
      </c>
      <c r="D23" s="7"/>
      <c r="E23" s="41">
        <f t="shared" si="1"/>
        <v>16</v>
      </c>
      <c r="F23" s="288">
        <f>成績入力!AH47</f>
        <v>26</v>
      </c>
      <c r="G23" s="206" t="str">
        <f>成績入力!AI47</f>
        <v>福田　雅秀</v>
      </c>
      <c r="H23" s="206"/>
      <c r="I23" s="207" t="str">
        <f>成績入力!AJ47</f>
        <v>川越ＯＬＣ</v>
      </c>
      <c r="J23" s="208">
        <v>26</v>
      </c>
      <c r="K23" s="209">
        <f>成績入力!AK47</f>
        <v>0</v>
      </c>
      <c r="L23" s="210">
        <f>成績入力!BM47</f>
        <v>15</v>
      </c>
      <c r="M23" s="211">
        <f>成績入力!BN47</f>
        <v>112</v>
      </c>
      <c r="N23" s="212"/>
      <c r="O23" s="8"/>
    </row>
    <row r="24" spans="2:15" ht="32.25">
      <c r="B24" s="38">
        <v>18</v>
      </c>
      <c r="C24" s="43">
        <f t="shared" si="0"/>
        <v>16</v>
      </c>
      <c r="D24" s="7"/>
      <c r="E24" s="41">
        <f t="shared" si="1"/>
        <v>18</v>
      </c>
      <c r="F24" s="288">
        <f>成績入力!AH36</f>
        <v>15</v>
      </c>
      <c r="G24" s="206" t="str">
        <f>成績入力!AI36</f>
        <v>藤生  考志</v>
      </c>
      <c r="H24" s="206"/>
      <c r="I24" s="207" t="str">
        <f>成績入力!AJ36</f>
        <v>東京ＯＬクラブ</v>
      </c>
      <c r="J24" s="208">
        <v>15</v>
      </c>
      <c r="K24" s="209">
        <f>成績入力!AK36</f>
        <v>0</v>
      </c>
      <c r="L24" s="210">
        <f>成績入力!BM36</f>
        <v>15</v>
      </c>
      <c r="M24" s="211">
        <f>成績入力!BN36</f>
        <v>115</v>
      </c>
      <c r="N24" s="212"/>
      <c r="O24" s="8"/>
    </row>
    <row r="25" spans="2:15" ht="32.25">
      <c r="B25" s="38">
        <v>19</v>
      </c>
      <c r="C25" s="43">
        <f t="shared" si="0"/>
        <v>17</v>
      </c>
      <c r="D25" s="7"/>
      <c r="E25" s="41">
        <f t="shared" si="1"/>
        <v>19</v>
      </c>
      <c r="F25" s="288">
        <f>成績入力!AH58</f>
        <v>37</v>
      </c>
      <c r="G25" s="206" t="str">
        <f>成績入力!AI58</f>
        <v>松橋  徳敏</v>
      </c>
      <c r="H25" s="206"/>
      <c r="I25" s="207" t="str">
        <f>成績入力!AJ58</f>
        <v>つるまいOLC</v>
      </c>
      <c r="J25" s="208">
        <v>37</v>
      </c>
      <c r="K25" s="209">
        <f>成績入力!AK58</f>
        <v>0</v>
      </c>
      <c r="L25" s="210">
        <f>成績入力!BM58</f>
        <v>14</v>
      </c>
      <c r="M25" s="211">
        <f>成績入力!BN58</f>
        <v>94</v>
      </c>
      <c r="N25" s="212"/>
      <c r="O25" s="8"/>
    </row>
    <row r="26" spans="2:15" ht="32.25">
      <c r="B26" s="38">
        <v>20</v>
      </c>
      <c r="C26" s="43">
        <f t="shared" si="0"/>
        <v>18</v>
      </c>
      <c r="D26" s="7"/>
      <c r="E26" s="41">
        <f t="shared" si="1"/>
        <v>20</v>
      </c>
      <c r="F26" s="288">
        <f>成績入力!AH45</f>
        <v>24</v>
      </c>
      <c r="G26" s="206" t="str">
        <f>成績入力!AI45</f>
        <v>荒井  正敏</v>
      </c>
      <c r="H26" s="206"/>
      <c r="I26" s="207" t="str">
        <f>成績入力!AJ45</f>
        <v>多摩OL</v>
      </c>
      <c r="J26" s="208">
        <v>24</v>
      </c>
      <c r="K26" s="209">
        <f>成績入力!AK45</f>
        <v>0</v>
      </c>
      <c r="L26" s="210">
        <f>成績入力!BM45</f>
        <v>14</v>
      </c>
      <c r="M26" s="211">
        <f>成績入力!BN45</f>
        <v>134</v>
      </c>
      <c r="N26" s="212"/>
      <c r="O26" s="8"/>
    </row>
    <row r="27" spans="2:15" ht="32.25">
      <c r="B27" s="38">
        <v>21</v>
      </c>
      <c r="C27" s="43">
        <f t="shared" si="0"/>
        <v>19</v>
      </c>
      <c r="D27" s="7"/>
      <c r="E27" s="41">
        <f t="shared" si="1"/>
        <v>21</v>
      </c>
      <c r="F27" s="288">
        <f>成績入力!AH60</f>
        <v>39</v>
      </c>
      <c r="G27" s="206" t="str">
        <f>成績入力!AI60</f>
        <v>丸岡　広</v>
      </c>
      <c r="H27" s="206"/>
      <c r="I27" s="207">
        <f>成績入力!AJ60</f>
        <v>0</v>
      </c>
      <c r="J27" s="208">
        <v>39</v>
      </c>
      <c r="K27" s="209">
        <f>成績入力!AK60</f>
        <v>0</v>
      </c>
      <c r="L27" s="210">
        <f>成績入力!BM60</f>
        <v>14</v>
      </c>
      <c r="M27" s="211">
        <f>成績入力!BN60</f>
        <v>135</v>
      </c>
      <c r="N27" s="212"/>
      <c r="O27" s="8"/>
    </row>
    <row r="28" spans="2:15" ht="32.25">
      <c r="B28" s="38">
        <v>22</v>
      </c>
      <c r="C28" s="43">
        <f t="shared" si="0"/>
        <v>20</v>
      </c>
      <c r="D28" s="7"/>
      <c r="E28" s="41">
        <f t="shared" si="1"/>
        <v>22</v>
      </c>
      <c r="F28" s="288">
        <f>成績入力!AH34</f>
        <v>13</v>
      </c>
      <c r="G28" s="206" t="str">
        <f>成績入力!AI34</f>
        <v>伊藤　清</v>
      </c>
      <c r="H28" s="206"/>
      <c r="I28" s="207" t="str">
        <f>成績入力!AJ34</f>
        <v>ワンダラーズ</v>
      </c>
      <c r="J28" s="208">
        <v>13</v>
      </c>
      <c r="K28" s="209">
        <f>成績入力!AK34</f>
        <v>0</v>
      </c>
      <c r="L28" s="210">
        <f>成績入力!BM34</f>
        <v>13</v>
      </c>
      <c r="M28" s="211">
        <f>成績入力!BN34</f>
        <v>64</v>
      </c>
      <c r="N28" s="212"/>
      <c r="O28" s="8"/>
    </row>
    <row r="29" spans="2:15" ht="32.25">
      <c r="B29" s="38">
        <v>23</v>
      </c>
      <c r="C29" s="43">
        <f t="shared" si="0"/>
        <v>21</v>
      </c>
      <c r="D29" s="7"/>
      <c r="E29" s="41">
        <f t="shared" si="1"/>
        <v>23</v>
      </c>
      <c r="F29" s="288">
        <f>成績入力!AH41</f>
        <v>20</v>
      </c>
      <c r="G29" s="206" t="str">
        <f>成績入力!AI41</f>
        <v>久保井  輝政</v>
      </c>
      <c r="H29" s="206"/>
      <c r="I29" s="207" t="str">
        <f>成績入力!AJ41</f>
        <v>サンスーシ</v>
      </c>
      <c r="J29" s="208">
        <v>20</v>
      </c>
      <c r="K29" s="209">
        <f>成績入力!AK41</f>
        <v>0</v>
      </c>
      <c r="L29" s="210">
        <f>成績入力!BM41</f>
        <v>13</v>
      </c>
      <c r="M29" s="211">
        <f>成績入力!BN41</f>
        <v>86</v>
      </c>
      <c r="N29" s="212"/>
      <c r="O29" s="8"/>
    </row>
    <row r="30" spans="2:15" ht="32.25">
      <c r="B30" s="38">
        <v>24</v>
      </c>
      <c r="C30" s="43">
        <f t="shared" si="0"/>
        <v>22</v>
      </c>
      <c r="D30" s="7"/>
      <c r="E30" s="41">
        <f t="shared" si="1"/>
        <v>24</v>
      </c>
      <c r="F30" s="288">
        <f>成績入力!AH35</f>
        <v>14</v>
      </c>
      <c r="G30" s="206" t="str">
        <f>成績入力!AI35</f>
        <v>田代  雅之</v>
      </c>
      <c r="H30" s="206"/>
      <c r="I30" s="207" t="str">
        <f>成績入力!AJ35</f>
        <v>静岡県</v>
      </c>
      <c r="J30" s="208">
        <v>14</v>
      </c>
      <c r="K30" s="209">
        <f>成績入力!AK35</f>
        <v>0</v>
      </c>
      <c r="L30" s="210">
        <f>成績入力!BM35</f>
        <v>13</v>
      </c>
      <c r="M30" s="211">
        <f>成績入力!BN35</f>
        <v>99</v>
      </c>
      <c r="N30" s="212"/>
      <c r="O30" s="8"/>
    </row>
    <row r="31" spans="2:15" ht="32.25">
      <c r="B31" s="38">
        <v>25</v>
      </c>
      <c r="C31" s="43">
        <f t="shared" si="0"/>
        <v>23</v>
      </c>
      <c r="D31" s="7"/>
      <c r="E31" s="41">
        <f t="shared" si="1"/>
        <v>25</v>
      </c>
      <c r="F31" s="288">
        <f>成績入力!AH55</f>
        <v>34</v>
      </c>
      <c r="G31" s="206" t="str">
        <f>成績入力!AI55</f>
        <v>西山　絵梨香</v>
      </c>
      <c r="H31" s="206"/>
      <c r="I31" s="207" t="str">
        <f>成績入力!AJ55</f>
        <v>浜松ＯＬＣ</v>
      </c>
      <c r="J31" s="208">
        <v>34</v>
      </c>
      <c r="K31" s="209">
        <f>成績入力!AK55</f>
        <v>0</v>
      </c>
      <c r="L31" s="210">
        <f>成績入力!BM55</f>
        <v>13</v>
      </c>
      <c r="M31" s="211">
        <f>成績入力!BN55</f>
        <v>109</v>
      </c>
      <c r="N31" s="212"/>
      <c r="O31" s="8"/>
    </row>
    <row r="32" spans="2:15" ht="32.25">
      <c r="B32" s="38">
        <v>26</v>
      </c>
      <c r="C32" s="43">
        <f t="shared" si="0"/>
        <v>24</v>
      </c>
      <c r="D32" s="7"/>
      <c r="E32" s="41">
        <f t="shared" si="1"/>
        <v>26</v>
      </c>
      <c r="F32" s="288">
        <f>成績入力!AH31</f>
        <v>10</v>
      </c>
      <c r="G32" s="206" t="str">
        <f>成績入力!AI31</f>
        <v>田島　三郎</v>
      </c>
      <c r="H32" s="206"/>
      <c r="I32" s="207" t="str">
        <f>成績入力!AJ31</f>
        <v>入間市ＯＬＣ</v>
      </c>
      <c r="J32" s="208">
        <v>10</v>
      </c>
      <c r="K32" s="209">
        <f>成績入力!AK31</f>
        <v>0</v>
      </c>
      <c r="L32" s="210">
        <f>成績入力!BM31</f>
        <v>12</v>
      </c>
      <c r="M32" s="211">
        <f>成績入力!BN31</f>
        <v>77</v>
      </c>
      <c r="N32" s="212"/>
      <c r="O32" s="8"/>
    </row>
    <row r="33" spans="2:15" ht="32.25">
      <c r="B33" s="38">
        <v>27</v>
      </c>
      <c r="C33" s="43">
        <f t="shared" si="0"/>
        <v>25</v>
      </c>
      <c r="D33" s="7"/>
      <c r="E33" s="41">
        <f t="shared" si="1"/>
        <v>27</v>
      </c>
      <c r="F33" s="288">
        <f>成績入力!AH27</f>
        <v>6</v>
      </c>
      <c r="G33" s="206" t="str">
        <f>成績入力!AI27</f>
        <v>阿天坊　裕</v>
      </c>
      <c r="H33" s="206"/>
      <c r="I33" s="207" t="str">
        <f>成績入力!AJ27</f>
        <v>港南OLC</v>
      </c>
      <c r="J33" s="208">
        <v>6</v>
      </c>
      <c r="K33" s="209">
        <f>成績入力!AK27</f>
        <v>0</v>
      </c>
      <c r="L33" s="210">
        <f>成績入力!BM27</f>
        <v>12</v>
      </c>
      <c r="M33" s="211">
        <f>成績入力!BN27</f>
        <v>92</v>
      </c>
      <c r="N33" s="212"/>
      <c r="O33" s="8"/>
    </row>
    <row r="34" spans="2:15" ht="32.25">
      <c r="B34" s="38">
        <v>28</v>
      </c>
      <c r="C34" s="43">
        <f t="shared" si="0"/>
        <v>26</v>
      </c>
      <c r="D34" s="7"/>
      <c r="E34" s="41">
        <f t="shared" si="1"/>
        <v>28</v>
      </c>
      <c r="F34" s="288">
        <f>成績入力!AH59</f>
        <v>38</v>
      </c>
      <c r="G34" s="206" t="str">
        <f>成績入力!AI59</f>
        <v>横手　義雄</v>
      </c>
      <c r="H34" s="206"/>
      <c r="I34" s="207" t="str">
        <f>成績入力!AJ59</f>
        <v>入間市OLC</v>
      </c>
      <c r="J34" s="208">
        <v>38</v>
      </c>
      <c r="K34" s="209">
        <f>成績入力!AK59</f>
        <v>0</v>
      </c>
      <c r="L34" s="210">
        <f>成績入力!BM59</f>
        <v>12</v>
      </c>
      <c r="M34" s="211">
        <f>成績入力!BN59</f>
        <v>109</v>
      </c>
      <c r="N34" s="211"/>
      <c r="O34" s="8"/>
    </row>
    <row r="35" spans="2:15" ht="32.25">
      <c r="B35" s="38">
        <v>29</v>
      </c>
      <c r="C35" s="43">
        <f t="shared" si="0"/>
        <v>27</v>
      </c>
      <c r="D35" s="7"/>
      <c r="E35" s="41">
        <f t="shared" si="1"/>
        <v>29</v>
      </c>
      <c r="F35" s="288">
        <f>成績入力!AH46</f>
        <v>25</v>
      </c>
      <c r="G35" s="206" t="str">
        <f>成績入力!AI46</f>
        <v>井口　良範</v>
      </c>
      <c r="H35" s="206"/>
      <c r="I35" s="207" t="str">
        <f>成績入力!AJ46</f>
        <v xml:space="preserve"> 高崎OLC</v>
      </c>
      <c r="J35" s="208">
        <v>25</v>
      </c>
      <c r="K35" s="209">
        <f>成績入力!AK46</f>
        <v>0</v>
      </c>
      <c r="L35" s="210">
        <f>成績入力!BM46</f>
        <v>12</v>
      </c>
      <c r="M35" s="211">
        <f>成績入力!BN46</f>
        <v>110</v>
      </c>
      <c r="N35" s="212"/>
      <c r="O35" s="8"/>
    </row>
    <row r="36" spans="2:15" ht="32.25">
      <c r="B36" s="38">
        <v>30</v>
      </c>
      <c r="C36" s="43">
        <f t="shared" si="0"/>
        <v>28</v>
      </c>
      <c r="D36" s="7"/>
      <c r="E36" s="41">
        <f t="shared" si="1"/>
        <v>30</v>
      </c>
      <c r="F36" s="288">
        <f>成績入力!AH37</f>
        <v>16</v>
      </c>
      <c r="G36" s="206" t="str">
        <f>成績入力!AI37</f>
        <v>高橋  義人</v>
      </c>
      <c r="H36" s="206"/>
      <c r="I36" s="207" t="str">
        <f>成績入力!AJ37</f>
        <v>八王子市</v>
      </c>
      <c r="J36" s="208">
        <v>16</v>
      </c>
      <c r="K36" s="209">
        <f>成績入力!AK37</f>
        <v>0</v>
      </c>
      <c r="L36" s="210">
        <f>成績入力!BM37</f>
        <v>12</v>
      </c>
      <c r="M36" s="211">
        <f>成績入力!BN37</f>
        <v>169</v>
      </c>
      <c r="N36" s="212"/>
      <c r="O36" s="8"/>
    </row>
    <row r="37" spans="2:15" ht="32.25">
      <c r="B37" s="38">
        <v>31</v>
      </c>
      <c r="C37" s="43">
        <f t="shared" si="0"/>
        <v>29</v>
      </c>
      <c r="D37" s="7"/>
      <c r="E37" s="41">
        <f t="shared" si="1"/>
        <v>31</v>
      </c>
      <c r="F37" s="288">
        <f>成績入力!AH23</f>
        <v>2</v>
      </c>
      <c r="G37" s="206" t="str">
        <f>成績入力!AI23</f>
        <v>小山  太朗</v>
      </c>
      <c r="H37" s="206"/>
      <c r="I37" s="207" t="str">
        <f>成績入力!AJ23</f>
        <v>サンスーシ</v>
      </c>
      <c r="J37" s="208">
        <v>2</v>
      </c>
      <c r="K37" s="209">
        <f>成績入力!AK23</f>
        <v>0</v>
      </c>
      <c r="L37" s="210">
        <f>成績入力!BM23</f>
        <v>11</v>
      </c>
      <c r="M37" s="211">
        <f>成績入力!BN23</f>
        <v>72</v>
      </c>
      <c r="N37" s="212"/>
      <c r="O37" s="8"/>
    </row>
    <row r="38" spans="2:15" ht="32.25">
      <c r="B38" s="38">
        <v>32</v>
      </c>
      <c r="C38" s="43">
        <f t="shared" si="0"/>
        <v>30</v>
      </c>
      <c r="D38" s="7"/>
      <c r="E38" s="41">
        <f t="shared" si="1"/>
        <v>32</v>
      </c>
      <c r="F38" s="288">
        <f>成績入力!AH25</f>
        <v>4</v>
      </c>
      <c r="G38" s="206" t="str">
        <f>成績入力!AI25</f>
        <v>原野  幸男</v>
      </c>
      <c r="H38" s="206"/>
      <c r="I38" s="207" t="str">
        <f>成績入力!AJ25</f>
        <v>所沢OLC</v>
      </c>
      <c r="J38" s="208">
        <v>4</v>
      </c>
      <c r="K38" s="209">
        <f>成績入力!AK25</f>
        <v>0</v>
      </c>
      <c r="L38" s="210">
        <f>成績入力!BM25</f>
        <v>11</v>
      </c>
      <c r="M38" s="211">
        <f>成績入力!BN25</f>
        <v>164</v>
      </c>
      <c r="N38" s="212"/>
      <c r="O38" s="8"/>
    </row>
    <row r="39" spans="2:15" ht="32.25">
      <c r="B39" s="38">
        <v>33</v>
      </c>
      <c r="C39" s="43">
        <f t="shared" ref="C39:C66" si="2">IF(AND(L39=L38,M39=M38),C38,C38+1)</f>
        <v>31</v>
      </c>
      <c r="D39" s="7"/>
      <c r="E39" s="41">
        <f t="shared" ref="E39:E66" si="3">RANK(C39,$C$7:$C$66,1)</f>
        <v>33</v>
      </c>
      <c r="F39" s="288">
        <f>成績入力!AH22</f>
        <v>1</v>
      </c>
      <c r="G39" s="206" t="str">
        <f>成績入力!AI22</f>
        <v>大塚   校市</v>
      </c>
      <c r="H39" s="206"/>
      <c r="I39" s="207" t="str">
        <f>成績入力!AJ22</f>
        <v>千葉OLK　</v>
      </c>
      <c r="J39" s="208">
        <v>1</v>
      </c>
      <c r="K39" s="209">
        <f>成績入力!AK22</f>
        <v>0</v>
      </c>
      <c r="L39" s="210">
        <f>成績入力!BM22</f>
        <v>11</v>
      </c>
      <c r="M39" s="211">
        <f>成績入力!BN22</f>
        <v>176</v>
      </c>
      <c r="N39" s="42"/>
      <c r="O39" s="8"/>
    </row>
    <row r="40" spans="2:15" ht="32.25">
      <c r="B40" s="38">
        <v>34</v>
      </c>
      <c r="C40" s="43">
        <f t="shared" si="2"/>
        <v>32</v>
      </c>
      <c r="D40" s="7"/>
      <c r="E40" s="41">
        <f t="shared" si="3"/>
        <v>34</v>
      </c>
      <c r="F40" s="288">
        <f>成績入力!AH30</f>
        <v>9</v>
      </c>
      <c r="G40" s="206" t="str">
        <f>成績入力!AI30</f>
        <v>高柳　宣幸</v>
      </c>
      <c r="H40" s="206"/>
      <c r="I40" s="207" t="str">
        <f>成績入力!AJ30</f>
        <v>港南OLC</v>
      </c>
      <c r="J40" s="208">
        <v>9</v>
      </c>
      <c r="K40" s="209">
        <f>成績入力!AK30</f>
        <v>0</v>
      </c>
      <c r="L40" s="210">
        <f>成績入力!BM30</f>
        <v>10</v>
      </c>
      <c r="M40" s="211">
        <f>成績入力!BN30</f>
        <v>87</v>
      </c>
      <c r="N40" s="212"/>
      <c r="O40" s="8"/>
    </row>
    <row r="41" spans="2:15" ht="32.25">
      <c r="B41" s="38">
        <v>35</v>
      </c>
      <c r="C41" s="43">
        <f t="shared" si="2"/>
        <v>33</v>
      </c>
      <c r="D41" s="7"/>
      <c r="E41" s="41">
        <f t="shared" si="3"/>
        <v>35</v>
      </c>
      <c r="F41" s="288">
        <f>成績入力!AH28</f>
        <v>7</v>
      </c>
      <c r="G41" s="206" t="str">
        <f>成績入力!AI28</f>
        <v>豊島  利男</v>
      </c>
      <c r="H41" s="206"/>
      <c r="I41" s="207" t="str">
        <f>成績入力!AJ28</f>
        <v>早大ＯＣ寿会</v>
      </c>
      <c r="J41" s="208">
        <v>7</v>
      </c>
      <c r="K41" s="209">
        <f>成績入力!AK28</f>
        <v>0</v>
      </c>
      <c r="L41" s="210">
        <f>成績入力!BM28</f>
        <v>10</v>
      </c>
      <c r="M41" s="211">
        <f>成績入力!BN28</f>
        <v>196</v>
      </c>
      <c r="N41" s="212"/>
      <c r="O41" s="8"/>
    </row>
    <row r="42" spans="2:15" ht="32.25">
      <c r="B42" s="38">
        <v>36</v>
      </c>
      <c r="C42" s="43">
        <f t="shared" si="2"/>
        <v>34</v>
      </c>
      <c r="D42" s="7"/>
      <c r="E42" s="41">
        <f t="shared" si="3"/>
        <v>36</v>
      </c>
      <c r="F42" s="288">
        <f>成績入力!AH54</f>
        <v>33</v>
      </c>
      <c r="G42" s="206" t="str">
        <f>成績入力!AI54</f>
        <v>水嶋　直子</v>
      </c>
      <c r="H42" s="206"/>
      <c r="I42" s="207" t="str">
        <f>成績入力!AJ54</f>
        <v>渋谷で走る会</v>
      </c>
      <c r="J42" s="208">
        <v>33</v>
      </c>
      <c r="K42" s="209">
        <f>成績入力!AK54</f>
        <v>0</v>
      </c>
      <c r="L42" s="210">
        <f>成績入力!BM54</f>
        <v>8</v>
      </c>
      <c r="M42" s="211">
        <f>成績入力!BN54</f>
        <v>91</v>
      </c>
      <c r="N42" s="212"/>
      <c r="O42" s="8"/>
    </row>
    <row r="43" spans="2:15" ht="32.25">
      <c r="B43" s="38">
        <v>37</v>
      </c>
      <c r="C43" s="43">
        <f t="shared" si="2"/>
        <v>35</v>
      </c>
      <c r="D43" s="7"/>
      <c r="E43" s="41">
        <f t="shared" si="3"/>
        <v>37</v>
      </c>
      <c r="F43" s="288">
        <f>成績入力!AH38</f>
        <v>17</v>
      </c>
      <c r="G43" s="206" t="str">
        <f>成績入力!AI38</f>
        <v>平島   勝彦</v>
      </c>
      <c r="H43" s="206"/>
      <c r="I43" s="207" t="str">
        <f>成績入力!AJ38</f>
        <v>入間市OLC</v>
      </c>
      <c r="J43" s="208">
        <v>17</v>
      </c>
      <c r="K43" s="209">
        <f>成績入力!AK38</f>
        <v>0</v>
      </c>
      <c r="L43" s="210">
        <f>成績入力!BM38</f>
        <v>8</v>
      </c>
      <c r="M43" s="211">
        <f>成績入力!BN38</f>
        <v>166</v>
      </c>
      <c r="N43" s="212"/>
      <c r="O43" s="8"/>
    </row>
    <row r="44" spans="2:15" ht="32.25">
      <c r="B44" s="38">
        <v>38</v>
      </c>
      <c r="C44" s="43">
        <f t="shared" si="2"/>
        <v>36</v>
      </c>
      <c r="D44" s="7"/>
      <c r="E44" s="41">
        <f t="shared" si="3"/>
        <v>38</v>
      </c>
      <c r="F44" s="288">
        <f>成績入力!AH56</f>
        <v>35</v>
      </c>
      <c r="G44" s="206" t="str">
        <f>成績入力!AI56</f>
        <v>田口　敏夫</v>
      </c>
      <c r="H44" s="206"/>
      <c r="I44" s="207" t="str">
        <f>成績入力!AJ56</f>
        <v>川越ＯＬＣ</v>
      </c>
      <c r="J44" s="208">
        <v>35</v>
      </c>
      <c r="K44" s="209">
        <f>成績入力!AK56</f>
        <v>0</v>
      </c>
      <c r="L44" s="210">
        <f>成績入力!BM56</f>
        <v>6</v>
      </c>
      <c r="M44" s="211">
        <f>成績入力!BN56</f>
        <v>169</v>
      </c>
      <c r="N44" s="212"/>
      <c r="O44" s="8"/>
    </row>
    <row r="45" spans="2:15" ht="32.25">
      <c r="B45" s="38">
        <v>39</v>
      </c>
      <c r="C45" s="43">
        <f t="shared" si="2"/>
        <v>37</v>
      </c>
      <c r="D45" s="7"/>
      <c r="E45" s="41">
        <f t="shared" si="3"/>
        <v>39</v>
      </c>
      <c r="F45" s="288">
        <f>成績入力!AH44</f>
        <v>23</v>
      </c>
      <c r="G45" s="206">
        <f>成績入力!AI44</f>
        <v>0</v>
      </c>
      <c r="H45" s="206"/>
      <c r="I45" s="207">
        <f>成績入力!AJ44</f>
        <v>0</v>
      </c>
      <c r="J45" s="208">
        <v>23</v>
      </c>
      <c r="K45" s="209">
        <f>成績入力!AK44</f>
        <v>0</v>
      </c>
      <c r="L45" s="210">
        <f>成績入力!BM44</f>
        <v>0</v>
      </c>
      <c r="M45" s="211">
        <f>成績入力!BN44</f>
        <v>0</v>
      </c>
      <c r="N45" s="212"/>
      <c r="O45" s="8"/>
    </row>
    <row r="46" spans="2:15" ht="32.25">
      <c r="B46" s="38">
        <v>40</v>
      </c>
      <c r="C46" s="43">
        <f t="shared" si="2"/>
        <v>37</v>
      </c>
      <c r="D46" s="7"/>
      <c r="E46" s="41">
        <f t="shared" si="3"/>
        <v>39</v>
      </c>
      <c r="F46" s="288">
        <f>成績入力!AH61</f>
        <v>40</v>
      </c>
      <c r="G46" s="206">
        <f>成績入力!AI61</f>
        <v>0</v>
      </c>
      <c r="H46" s="206"/>
      <c r="I46" s="207">
        <f>成績入力!AJ61</f>
        <v>0</v>
      </c>
      <c r="J46" s="208">
        <v>40</v>
      </c>
      <c r="K46" s="209">
        <f>成績入力!AK61</f>
        <v>0</v>
      </c>
      <c r="L46" s="210">
        <f>成績入力!BM61</f>
        <v>0</v>
      </c>
      <c r="M46" s="211">
        <f>成績入力!BN61</f>
        <v>0</v>
      </c>
      <c r="N46" s="212"/>
      <c r="O46" s="8"/>
    </row>
    <row r="47" spans="2:15" ht="32.25">
      <c r="B47" s="38">
        <v>41</v>
      </c>
      <c r="C47" s="43">
        <f t="shared" si="2"/>
        <v>37</v>
      </c>
      <c r="D47" s="7"/>
      <c r="E47" s="41">
        <f t="shared" si="3"/>
        <v>39</v>
      </c>
      <c r="F47" s="288">
        <f>成績入力!AH62</f>
        <v>41</v>
      </c>
      <c r="G47" s="206">
        <f>成績入力!AI62</f>
        <v>0</v>
      </c>
      <c r="H47" s="206"/>
      <c r="I47" s="207">
        <f>成績入力!AJ62</f>
        <v>0</v>
      </c>
      <c r="J47" s="208">
        <v>41</v>
      </c>
      <c r="K47" s="209">
        <f>成績入力!AK62</f>
        <v>0</v>
      </c>
      <c r="L47" s="210">
        <f>成績入力!BM62</f>
        <v>0</v>
      </c>
      <c r="M47" s="211">
        <f>成績入力!BN62</f>
        <v>0</v>
      </c>
      <c r="N47" s="212"/>
      <c r="O47" s="8"/>
    </row>
    <row r="48" spans="2:15" ht="32.25">
      <c r="B48" s="38">
        <v>42</v>
      </c>
      <c r="C48" s="43">
        <f t="shared" si="2"/>
        <v>37</v>
      </c>
      <c r="D48" s="7"/>
      <c r="E48" s="41">
        <f t="shared" si="3"/>
        <v>39</v>
      </c>
      <c r="F48" s="288">
        <f>成績入力!AH63</f>
        <v>42</v>
      </c>
      <c r="G48" s="206">
        <f>成績入力!AI63</f>
        <v>0</v>
      </c>
      <c r="H48" s="206"/>
      <c r="I48" s="207">
        <f>成績入力!AJ63</f>
        <v>0</v>
      </c>
      <c r="J48" s="208">
        <v>42</v>
      </c>
      <c r="K48" s="209">
        <f>成績入力!AK63</f>
        <v>0</v>
      </c>
      <c r="L48" s="210">
        <f>成績入力!BM63</f>
        <v>0</v>
      </c>
      <c r="M48" s="211">
        <f>成績入力!BN63</f>
        <v>0</v>
      </c>
      <c r="N48" s="212"/>
      <c r="O48" s="8"/>
    </row>
    <row r="49" spans="2:15" ht="32.25">
      <c r="B49" s="38">
        <v>43</v>
      </c>
      <c r="C49" s="43">
        <f t="shared" si="2"/>
        <v>37</v>
      </c>
      <c r="D49" s="7"/>
      <c r="E49" s="41">
        <f t="shared" si="3"/>
        <v>39</v>
      </c>
      <c r="F49" s="288">
        <f>成績入力!AH64</f>
        <v>43</v>
      </c>
      <c r="G49" s="206">
        <f>成績入力!AI64</f>
        <v>0</v>
      </c>
      <c r="H49" s="206"/>
      <c r="I49" s="207">
        <f>成績入力!AJ64</f>
        <v>0</v>
      </c>
      <c r="J49" s="208">
        <v>43</v>
      </c>
      <c r="K49" s="209">
        <f>成績入力!AK64</f>
        <v>0</v>
      </c>
      <c r="L49" s="210">
        <f>成績入力!BM64</f>
        <v>0</v>
      </c>
      <c r="M49" s="211">
        <f>成績入力!BN64</f>
        <v>0</v>
      </c>
      <c r="N49" s="212"/>
      <c r="O49" s="8"/>
    </row>
    <row r="50" spans="2:15" ht="32.25">
      <c r="B50" s="38">
        <v>44</v>
      </c>
      <c r="C50" s="43">
        <f t="shared" si="2"/>
        <v>37</v>
      </c>
      <c r="D50" s="7"/>
      <c r="E50" s="41">
        <f t="shared" si="3"/>
        <v>39</v>
      </c>
      <c r="F50" s="288">
        <f>成績入力!AH65</f>
        <v>44</v>
      </c>
      <c r="G50" s="206">
        <f>成績入力!AI65</f>
        <v>0</v>
      </c>
      <c r="H50" s="206"/>
      <c r="I50" s="207">
        <f>成績入力!AJ65</f>
        <v>0</v>
      </c>
      <c r="J50" s="208">
        <v>44</v>
      </c>
      <c r="K50" s="209">
        <f>成績入力!AK65</f>
        <v>0</v>
      </c>
      <c r="L50" s="210">
        <f>成績入力!BM65</f>
        <v>0</v>
      </c>
      <c r="M50" s="211">
        <f>成績入力!BN65</f>
        <v>0</v>
      </c>
      <c r="N50" s="212"/>
      <c r="O50" s="8"/>
    </row>
    <row r="51" spans="2:15" ht="32.25">
      <c r="B51" s="38">
        <v>45</v>
      </c>
      <c r="C51" s="43">
        <f t="shared" si="2"/>
        <v>37</v>
      </c>
      <c r="D51" s="7"/>
      <c r="E51" s="41">
        <f t="shared" si="3"/>
        <v>39</v>
      </c>
      <c r="F51" s="288">
        <f>成績入力!AH66</f>
        <v>45</v>
      </c>
      <c r="G51" s="206">
        <f>成績入力!AI66</f>
        <v>0</v>
      </c>
      <c r="H51" s="206"/>
      <c r="I51" s="207">
        <f>成績入力!AJ66</f>
        <v>0</v>
      </c>
      <c r="J51" s="208">
        <v>45</v>
      </c>
      <c r="K51" s="209">
        <f>成績入力!AK66</f>
        <v>0</v>
      </c>
      <c r="L51" s="210">
        <f>成績入力!BM66</f>
        <v>0</v>
      </c>
      <c r="M51" s="211">
        <f>成績入力!BN66</f>
        <v>0</v>
      </c>
      <c r="N51" s="212"/>
      <c r="O51" s="8"/>
    </row>
    <row r="52" spans="2:15" ht="32.25">
      <c r="B52" s="38">
        <v>46</v>
      </c>
      <c r="C52" s="43">
        <f t="shared" si="2"/>
        <v>37</v>
      </c>
      <c r="D52" s="7"/>
      <c r="E52" s="41">
        <f t="shared" si="3"/>
        <v>39</v>
      </c>
      <c r="F52" s="288">
        <f>成績入力!AH67</f>
        <v>46</v>
      </c>
      <c r="G52" s="206">
        <f>成績入力!AI67</f>
        <v>0</v>
      </c>
      <c r="H52" s="206"/>
      <c r="I52" s="207">
        <f>成績入力!AJ67</f>
        <v>0</v>
      </c>
      <c r="J52" s="208">
        <v>46</v>
      </c>
      <c r="K52" s="209">
        <f>成績入力!AK67</f>
        <v>0</v>
      </c>
      <c r="L52" s="210">
        <f>成績入力!BM67</f>
        <v>0</v>
      </c>
      <c r="M52" s="211">
        <f>成績入力!BN67</f>
        <v>0</v>
      </c>
      <c r="N52" s="212"/>
      <c r="O52" s="8"/>
    </row>
    <row r="53" spans="2:15" ht="32.25">
      <c r="B53" s="38">
        <v>47</v>
      </c>
      <c r="C53" s="43">
        <f t="shared" si="2"/>
        <v>37</v>
      </c>
      <c r="D53" s="7"/>
      <c r="E53" s="41">
        <f t="shared" si="3"/>
        <v>39</v>
      </c>
      <c r="F53" s="288">
        <f>成績入力!AH68</f>
        <v>47</v>
      </c>
      <c r="G53" s="206">
        <f>成績入力!AI68</f>
        <v>0</v>
      </c>
      <c r="H53" s="206"/>
      <c r="I53" s="207">
        <f>成績入力!AJ68</f>
        <v>0</v>
      </c>
      <c r="J53" s="208">
        <v>47</v>
      </c>
      <c r="K53" s="209">
        <f>成績入力!AK68</f>
        <v>0</v>
      </c>
      <c r="L53" s="210">
        <f>成績入力!BM68</f>
        <v>0</v>
      </c>
      <c r="M53" s="211">
        <f>成績入力!BN68</f>
        <v>0</v>
      </c>
      <c r="N53" s="212"/>
      <c r="O53" s="8"/>
    </row>
    <row r="54" spans="2:15" ht="32.25">
      <c r="B54" s="38">
        <v>48</v>
      </c>
      <c r="C54" s="43">
        <f t="shared" si="2"/>
        <v>37</v>
      </c>
      <c r="D54" s="7"/>
      <c r="E54" s="41">
        <f t="shared" si="3"/>
        <v>39</v>
      </c>
      <c r="F54" s="288">
        <f>成績入力!AH69</f>
        <v>48</v>
      </c>
      <c r="G54" s="206">
        <f>成績入力!AI69</f>
        <v>0</v>
      </c>
      <c r="H54" s="206"/>
      <c r="I54" s="207">
        <f>成績入力!AJ69</f>
        <v>0</v>
      </c>
      <c r="J54" s="208">
        <v>48</v>
      </c>
      <c r="K54" s="209">
        <f>成績入力!AK69</f>
        <v>0</v>
      </c>
      <c r="L54" s="210">
        <f>成績入力!BM69</f>
        <v>0</v>
      </c>
      <c r="M54" s="211">
        <f>成績入力!BN69</f>
        <v>0</v>
      </c>
      <c r="N54" s="212"/>
      <c r="O54" s="8"/>
    </row>
    <row r="55" spans="2:15" ht="32.25" customHeight="1">
      <c r="B55" s="38">
        <v>49</v>
      </c>
      <c r="C55" s="43">
        <f t="shared" si="2"/>
        <v>37</v>
      </c>
      <c r="D55" s="7"/>
      <c r="E55" s="41">
        <f t="shared" si="3"/>
        <v>39</v>
      </c>
      <c r="F55" s="288">
        <f>成績入力!AH70</f>
        <v>49</v>
      </c>
      <c r="G55" s="206">
        <f>成績入力!AI70</f>
        <v>0</v>
      </c>
      <c r="H55" s="206"/>
      <c r="I55" s="207">
        <f>成績入力!AJ70</f>
        <v>0</v>
      </c>
      <c r="J55" s="208">
        <v>49</v>
      </c>
      <c r="K55" s="209">
        <f>成績入力!AK70</f>
        <v>0</v>
      </c>
      <c r="L55" s="210">
        <f>成績入力!BM70</f>
        <v>0</v>
      </c>
      <c r="M55" s="211">
        <f>成績入力!BN70</f>
        <v>0</v>
      </c>
      <c r="N55" s="212"/>
      <c r="O55" s="8"/>
    </row>
    <row r="56" spans="2:15" ht="32.25" customHeight="1">
      <c r="B56" s="38">
        <v>50</v>
      </c>
      <c r="C56" s="43">
        <f t="shared" si="2"/>
        <v>37</v>
      </c>
      <c r="D56" s="7"/>
      <c r="E56" s="41">
        <f t="shared" si="3"/>
        <v>39</v>
      </c>
      <c r="F56" s="288">
        <f>成績入力!AH71</f>
        <v>50</v>
      </c>
      <c r="G56" s="206">
        <f>成績入力!AI71</f>
        <v>0</v>
      </c>
      <c r="H56" s="206"/>
      <c r="I56" s="207">
        <f>成績入力!AJ71</f>
        <v>0</v>
      </c>
      <c r="J56" s="208">
        <v>50</v>
      </c>
      <c r="K56" s="209">
        <f>成績入力!AK71</f>
        <v>0</v>
      </c>
      <c r="L56" s="210">
        <f>成績入力!BM71</f>
        <v>0</v>
      </c>
      <c r="M56" s="211">
        <f>成績入力!BN71</f>
        <v>0</v>
      </c>
      <c r="N56" s="212"/>
      <c r="O56" s="8"/>
    </row>
    <row r="57" spans="2:15" ht="32.25" customHeight="1">
      <c r="B57" s="38">
        <v>51</v>
      </c>
      <c r="C57" s="43">
        <f t="shared" si="2"/>
        <v>37</v>
      </c>
      <c r="D57" s="7"/>
      <c r="E57" s="41">
        <f t="shared" si="3"/>
        <v>39</v>
      </c>
      <c r="F57" s="288">
        <f>成績入力!AH72</f>
        <v>51</v>
      </c>
      <c r="G57" s="206">
        <f>成績入力!AI72</f>
        <v>0</v>
      </c>
      <c r="H57" s="206"/>
      <c r="I57" s="207">
        <f>成績入力!AJ72</f>
        <v>0</v>
      </c>
      <c r="J57" s="208">
        <v>51</v>
      </c>
      <c r="K57" s="209">
        <f>成績入力!AK72</f>
        <v>0</v>
      </c>
      <c r="L57" s="210">
        <f>成績入力!BM72</f>
        <v>0</v>
      </c>
      <c r="M57" s="211">
        <f>成績入力!BN72</f>
        <v>0</v>
      </c>
      <c r="N57" s="212"/>
      <c r="O57" s="8"/>
    </row>
    <row r="58" spans="2:15" ht="32.25" customHeight="1">
      <c r="B58" s="38">
        <v>52</v>
      </c>
      <c r="C58" s="43">
        <f t="shared" si="2"/>
        <v>37</v>
      </c>
      <c r="D58" s="7"/>
      <c r="E58" s="41">
        <f t="shared" si="3"/>
        <v>39</v>
      </c>
      <c r="F58" s="288">
        <f>成績入力!AH73</f>
        <v>52</v>
      </c>
      <c r="G58" s="206">
        <f>成績入力!AI73</f>
        <v>0</v>
      </c>
      <c r="H58" s="206"/>
      <c r="I58" s="207">
        <f>成績入力!AJ73</f>
        <v>0</v>
      </c>
      <c r="J58" s="208">
        <v>52</v>
      </c>
      <c r="K58" s="209">
        <f>成績入力!AK73</f>
        <v>0</v>
      </c>
      <c r="L58" s="210">
        <f>成績入力!BM73</f>
        <v>0</v>
      </c>
      <c r="M58" s="211">
        <f>成績入力!BN73</f>
        <v>0</v>
      </c>
      <c r="N58" s="212"/>
      <c r="O58" s="8"/>
    </row>
    <row r="59" spans="2:15" ht="32.25" customHeight="1">
      <c r="B59" s="38">
        <v>53</v>
      </c>
      <c r="C59" s="43">
        <f t="shared" si="2"/>
        <v>37</v>
      </c>
      <c r="D59" s="7"/>
      <c r="E59" s="41">
        <f t="shared" si="3"/>
        <v>39</v>
      </c>
      <c r="F59" s="288">
        <f>成績入力!AH74</f>
        <v>53</v>
      </c>
      <c r="G59" s="206">
        <f>成績入力!AI74</f>
        <v>0</v>
      </c>
      <c r="H59" s="206"/>
      <c r="I59" s="207">
        <f>成績入力!AJ74</f>
        <v>0</v>
      </c>
      <c r="J59" s="208">
        <v>53</v>
      </c>
      <c r="K59" s="209">
        <f>成績入力!AK74</f>
        <v>0</v>
      </c>
      <c r="L59" s="210">
        <f>成績入力!BM74</f>
        <v>0</v>
      </c>
      <c r="M59" s="211">
        <f>成績入力!BN74</f>
        <v>0</v>
      </c>
      <c r="N59" s="212"/>
      <c r="O59" s="8"/>
    </row>
    <row r="60" spans="2:15" ht="32.25" customHeight="1">
      <c r="B60" s="38">
        <v>54</v>
      </c>
      <c r="C60" s="43">
        <f t="shared" si="2"/>
        <v>37</v>
      </c>
      <c r="D60" s="7"/>
      <c r="E60" s="41">
        <f t="shared" si="3"/>
        <v>39</v>
      </c>
      <c r="F60" s="288">
        <f>成績入力!AH75</f>
        <v>54</v>
      </c>
      <c r="G60" s="206">
        <f>成績入力!AI75</f>
        <v>0</v>
      </c>
      <c r="H60" s="206"/>
      <c r="I60" s="207">
        <f>成績入力!AJ75</f>
        <v>0</v>
      </c>
      <c r="J60" s="208">
        <v>54</v>
      </c>
      <c r="K60" s="209">
        <f>成績入力!AK75</f>
        <v>0</v>
      </c>
      <c r="L60" s="210">
        <f>成績入力!BM75</f>
        <v>0</v>
      </c>
      <c r="M60" s="211">
        <f>成績入力!BN75</f>
        <v>0</v>
      </c>
      <c r="N60" s="212"/>
      <c r="O60" s="8"/>
    </row>
    <row r="61" spans="2:15" ht="32.25" customHeight="1">
      <c r="B61" s="38">
        <v>55</v>
      </c>
      <c r="C61" s="43">
        <f t="shared" si="2"/>
        <v>37</v>
      </c>
      <c r="D61" s="7"/>
      <c r="E61" s="41">
        <f t="shared" si="3"/>
        <v>39</v>
      </c>
      <c r="F61" s="288">
        <f>成績入力!AH76</f>
        <v>55</v>
      </c>
      <c r="G61" s="206">
        <f>成績入力!AI76</f>
        <v>0</v>
      </c>
      <c r="H61" s="206"/>
      <c r="I61" s="207">
        <f>成績入力!AJ76</f>
        <v>0</v>
      </c>
      <c r="J61" s="208">
        <v>55</v>
      </c>
      <c r="K61" s="209">
        <f>成績入力!AK76</f>
        <v>0</v>
      </c>
      <c r="L61" s="210">
        <f>成績入力!BM76</f>
        <v>0</v>
      </c>
      <c r="M61" s="211">
        <f>成績入力!BN76</f>
        <v>0</v>
      </c>
      <c r="N61" s="212"/>
      <c r="O61" s="8"/>
    </row>
    <row r="62" spans="2:15" ht="32.25" customHeight="1">
      <c r="B62" s="38">
        <v>56</v>
      </c>
      <c r="C62" s="43">
        <f t="shared" si="2"/>
        <v>37</v>
      </c>
      <c r="D62" s="7"/>
      <c r="E62" s="41">
        <f t="shared" si="3"/>
        <v>39</v>
      </c>
      <c r="F62" s="288">
        <f>成績入力!AH77</f>
        <v>56</v>
      </c>
      <c r="G62" s="206">
        <f>成績入力!AI77</f>
        <v>0</v>
      </c>
      <c r="H62" s="206"/>
      <c r="I62" s="207">
        <f>成績入力!AJ77</f>
        <v>0</v>
      </c>
      <c r="J62" s="208">
        <v>56</v>
      </c>
      <c r="K62" s="209">
        <f>成績入力!AK77</f>
        <v>0</v>
      </c>
      <c r="L62" s="210">
        <f>成績入力!BM77</f>
        <v>0</v>
      </c>
      <c r="M62" s="211">
        <f>成績入力!BN77</f>
        <v>0</v>
      </c>
      <c r="N62" s="212"/>
      <c r="O62" s="8"/>
    </row>
    <row r="63" spans="2:15" ht="32.25" customHeight="1">
      <c r="B63" s="38">
        <v>57</v>
      </c>
      <c r="C63" s="43">
        <f t="shared" si="2"/>
        <v>37</v>
      </c>
      <c r="D63" s="7"/>
      <c r="E63" s="41">
        <f t="shared" si="3"/>
        <v>39</v>
      </c>
      <c r="F63" s="288">
        <f>成績入力!AH78</f>
        <v>57</v>
      </c>
      <c r="G63" s="206">
        <f>成績入力!AI78</f>
        <v>0</v>
      </c>
      <c r="H63" s="206"/>
      <c r="I63" s="207">
        <f>成績入力!AJ78</f>
        <v>0</v>
      </c>
      <c r="J63" s="208">
        <v>57</v>
      </c>
      <c r="K63" s="209">
        <f>成績入力!AK78</f>
        <v>0</v>
      </c>
      <c r="L63" s="210">
        <f>成績入力!BM78</f>
        <v>0</v>
      </c>
      <c r="M63" s="211">
        <f>成績入力!BN78</f>
        <v>0</v>
      </c>
      <c r="N63" s="212"/>
      <c r="O63" s="8"/>
    </row>
    <row r="64" spans="2:15" ht="32.25" customHeight="1">
      <c r="B64" s="38">
        <v>58</v>
      </c>
      <c r="C64" s="43">
        <f t="shared" si="2"/>
        <v>37</v>
      </c>
      <c r="D64" s="7"/>
      <c r="E64" s="41">
        <f t="shared" si="3"/>
        <v>39</v>
      </c>
      <c r="F64" s="288">
        <f>成績入力!AH79</f>
        <v>58</v>
      </c>
      <c r="G64" s="206">
        <f>成績入力!AI79</f>
        <v>0</v>
      </c>
      <c r="H64" s="206"/>
      <c r="I64" s="207">
        <f>成績入力!AJ79</f>
        <v>0</v>
      </c>
      <c r="J64" s="208">
        <v>58</v>
      </c>
      <c r="K64" s="209">
        <f>成績入力!AK79</f>
        <v>0</v>
      </c>
      <c r="L64" s="210">
        <f>成績入力!BM79</f>
        <v>0</v>
      </c>
      <c r="M64" s="211">
        <f>成績入力!BN79</f>
        <v>0</v>
      </c>
      <c r="N64" s="212"/>
      <c r="O64" s="8"/>
    </row>
    <row r="65" spans="2:15" ht="32.25" customHeight="1">
      <c r="B65" s="38">
        <v>59</v>
      </c>
      <c r="C65" s="43">
        <f t="shared" si="2"/>
        <v>37</v>
      </c>
      <c r="D65" s="7"/>
      <c r="E65" s="41">
        <f t="shared" si="3"/>
        <v>39</v>
      </c>
      <c r="F65" s="288">
        <f>成績入力!AH80</f>
        <v>59</v>
      </c>
      <c r="G65" s="206">
        <f>成績入力!AI80</f>
        <v>0</v>
      </c>
      <c r="H65" s="206"/>
      <c r="I65" s="207">
        <f>成績入力!AJ80</f>
        <v>0</v>
      </c>
      <c r="J65" s="208">
        <v>59</v>
      </c>
      <c r="K65" s="209">
        <f>成績入力!AK80</f>
        <v>0</v>
      </c>
      <c r="L65" s="210">
        <f>成績入力!BM80</f>
        <v>0</v>
      </c>
      <c r="M65" s="211">
        <f>成績入力!BN80</f>
        <v>0</v>
      </c>
      <c r="N65" s="212"/>
      <c r="O65" s="8"/>
    </row>
    <row r="66" spans="2:15" ht="32.25" customHeight="1">
      <c r="B66" s="38">
        <v>60</v>
      </c>
      <c r="C66" s="334">
        <f t="shared" si="2"/>
        <v>37</v>
      </c>
      <c r="D66" s="7"/>
      <c r="E66" s="41">
        <f t="shared" si="3"/>
        <v>39</v>
      </c>
      <c r="F66" s="335">
        <f>成績入力!AH81</f>
        <v>60</v>
      </c>
      <c r="G66" s="5">
        <f>成績入力!AI81</f>
        <v>0</v>
      </c>
      <c r="H66" s="5"/>
      <c r="I66" s="36">
        <f>成績入力!AJ81</f>
        <v>0</v>
      </c>
      <c r="J66" s="167">
        <v>60</v>
      </c>
      <c r="K66" s="23">
        <f>成績入力!AK81</f>
        <v>0</v>
      </c>
      <c r="L66" s="457">
        <f>成績入力!BM81</f>
        <v>0</v>
      </c>
      <c r="M66" s="42">
        <f>成績入力!BN81</f>
        <v>0</v>
      </c>
      <c r="N66" s="212"/>
      <c r="O66" s="8"/>
    </row>
    <row r="67" spans="2:15" ht="9" customHeight="1" thickBot="1">
      <c r="D67" s="9"/>
      <c r="E67" s="10"/>
      <c r="F67" s="10"/>
      <c r="G67" s="10"/>
      <c r="H67" s="10"/>
      <c r="I67" s="10"/>
      <c r="J67" s="170"/>
      <c r="K67" s="165"/>
      <c r="L67" s="10"/>
      <c r="M67" s="10"/>
      <c r="N67" s="10"/>
      <c r="O67" s="11"/>
    </row>
    <row r="68" spans="2:15" ht="14.25" thickTop="1"/>
  </sheetData>
  <sortState ref="F7:N66">
    <sortCondition descending="1" ref="L7"/>
    <sortCondition ref="M7"/>
    <sortCondition ref="F7"/>
  </sortState>
  <phoneticPr fontId="3"/>
  <pageMargins left="0.39370078740157483" right="0.19685039370078741" top="0.24" bottom="0.59055118110236227" header="0" footer="0"/>
  <pageSetup paperSize="9" scale="80" orientation="portrait" blackAndWhite="1" horizontalDpi="4294967293" verticalDpi="36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O59"/>
  <sheetViews>
    <sheetView zoomScale="75" workbookViewId="0">
      <selection activeCell="F7" sqref="F7:M56"/>
    </sheetView>
  </sheetViews>
  <sheetFormatPr defaultRowHeight="13.5"/>
  <cols>
    <col min="1" max="1" width="1.5" customWidth="1"/>
    <col min="2" max="2" width="7.375" hidden="1" customWidth="1"/>
    <col min="3" max="3" width="7.625" hidden="1" customWidth="1"/>
    <col min="4" max="4" width="2" customWidth="1"/>
    <col min="5" max="5" width="9.125" customWidth="1"/>
    <col min="6" max="6" width="10.25" customWidth="1"/>
    <col min="7" max="7" width="27.75" customWidth="1"/>
    <col min="8" max="8" width="29.625" customWidth="1"/>
    <col min="9" max="9" width="0.875" style="166" customWidth="1"/>
    <col min="10" max="10" width="0.875" style="161" customWidth="1"/>
    <col min="11" max="11" width="8.375" customWidth="1"/>
    <col min="12" max="12" width="9.25" style="175" customWidth="1"/>
    <col min="13" max="13" width="1.125" customWidth="1"/>
    <col min="14" max="14" width="2.5" customWidth="1"/>
    <col min="15" max="15" width="5.5" customWidth="1"/>
  </cols>
  <sheetData>
    <row r="1" spans="2:15" ht="8.25" customHeight="1"/>
    <row r="2" spans="2:15" ht="21">
      <c r="D2" s="2"/>
      <c r="E2" s="2"/>
      <c r="F2" s="47" t="str">
        <f>Ａ速報!$F$2</f>
        <v>トレイル・オリエンテーリング 岩槻城址大会</v>
      </c>
      <c r="G2" s="2"/>
      <c r="H2" s="2"/>
      <c r="I2" s="167"/>
      <c r="J2" s="23"/>
      <c r="K2" s="2"/>
      <c r="L2" s="336"/>
      <c r="M2" s="49"/>
      <c r="N2" s="2"/>
    </row>
    <row r="3" spans="2:15" ht="5.25" customHeight="1">
      <c r="C3" s="2"/>
      <c r="D3" s="2"/>
      <c r="E3" s="2"/>
      <c r="F3" s="2"/>
      <c r="G3" s="2"/>
      <c r="H3" s="2"/>
      <c r="I3" s="167"/>
      <c r="J3" s="23"/>
      <c r="K3" s="2"/>
      <c r="L3" s="159"/>
      <c r="M3" s="2"/>
      <c r="N3" s="2"/>
      <c r="O3" s="2"/>
    </row>
    <row r="4" spans="2:15" ht="27.75" customHeight="1" thickBot="1">
      <c r="C4" s="2"/>
      <c r="D4" s="2"/>
      <c r="E4" s="2"/>
      <c r="F4" s="52" t="s">
        <v>2</v>
      </c>
      <c r="G4" s="51" t="s">
        <v>35</v>
      </c>
      <c r="H4" s="2"/>
      <c r="I4" s="167"/>
      <c r="J4" s="23"/>
      <c r="K4" s="2"/>
      <c r="L4" s="159"/>
      <c r="M4" s="45"/>
      <c r="N4" s="2"/>
      <c r="O4" s="2"/>
    </row>
    <row r="5" spans="2:15" ht="41.25" customHeight="1" thickTop="1" thickBot="1">
      <c r="B5" s="37" t="s">
        <v>30</v>
      </c>
      <c r="C5" s="50" t="s">
        <v>15</v>
      </c>
      <c r="D5" s="2"/>
      <c r="E5" s="32" t="s">
        <v>16</v>
      </c>
      <c r="F5" s="31" t="s">
        <v>31</v>
      </c>
      <c r="G5" s="24" t="s">
        <v>33</v>
      </c>
      <c r="H5" s="24" t="s">
        <v>34</v>
      </c>
      <c r="I5" s="168"/>
      <c r="J5" s="162" t="s">
        <v>4</v>
      </c>
      <c r="K5" s="24" t="s">
        <v>1</v>
      </c>
      <c r="L5" s="337" t="s">
        <v>96</v>
      </c>
      <c r="M5" s="25"/>
      <c r="N5" s="2"/>
      <c r="O5" s="2"/>
    </row>
    <row r="6" spans="2:15" ht="3.75" customHeight="1" thickTop="1">
      <c r="B6" s="40"/>
      <c r="C6" s="44">
        <v>0</v>
      </c>
      <c r="D6" s="33"/>
      <c r="E6" s="232">
        <v>0</v>
      </c>
      <c r="F6" s="233">
        <v>0</v>
      </c>
      <c r="G6" s="163">
        <v>0</v>
      </c>
      <c r="H6" s="163">
        <v>0</v>
      </c>
      <c r="I6" s="169"/>
      <c r="J6" s="164">
        <v>0</v>
      </c>
      <c r="K6" s="163">
        <v>0</v>
      </c>
      <c r="L6" s="338">
        <v>0</v>
      </c>
      <c r="M6" s="23">
        <v>0</v>
      </c>
      <c r="N6" s="8"/>
    </row>
    <row r="7" spans="2:15" ht="32.25">
      <c r="B7" s="38">
        <v>1</v>
      </c>
      <c r="C7" s="43">
        <f t="shared" ref="C7:C38" si="0">IF(AND(K7=K6,L7=L6),C6,C6+1)</f>
        <v>1</v>
      </c>
      <c r="D7" s="7"/>
      <c r="E7" s="41">
        <f t="shared" ref="E7:E56" si="1">RANK(C7,$C$7:$C$56,1)</f>
        <v>1</v>
      </c>
      <c r="F7" s="213">
        <f>成績入力!AH90</f>
        <v>71</v>
      </c>
      <c r="G7" s="206" t="str">
        <f>成績入力!AI90</f>
        <v>斉藤　英津子</v>
      </c>
      <c r="H7" s="207" t="str">
        <f>成績入力!AJ90</f>
        <v>東京ＯＬクラブ</v>
      </c>
      <c r="I7" s="208">
        <v>1</v>
      </c>
      <c r="J7" s="209">
        <f>成績入力!AK90</f>
        <v>0</v>
      </c>
      <c r="K7" s="210">
        <f>成績入力!BM90</f>
        <v>9</v>
      </c>
      <c r="L7" s="339">
        <f>成績入力!BN90</f>
        <v>0</v>
      </c>
      <c r="M7" s="27"/>
      <c r="N7" s="8"/>
    </row>
    <row r="8" spans="2:15" ht="32.25">
      <c r="B8" s="38">
        <v>2</v>
      </c>
      <c r="C8" s="43">
        <f t="shared" si="0"/>
        <v>1</v>
      </c>
      <c r="D8" s="7"/>
      <c r="E8" s="41">
        <f t="shared" si="1"/>
        <v>1</v>
      </c>
      <c r="F8" s="213">
        <f>成績入力!AH94</f>
        <v>75</v>
      </c>
      <c r="G8" s="206" t="str">
        <f>成績入力!AI94</f>
        <v>小柳　三郎</v>
      </c>
      <c r="H8" s="207" t="str">
        <f>成績入力!AJ94</f>
        <v>港南ＯＬＣ</v>
      </c>
      <c r="I8" s="208">
        <v>5</v>
      </c>
      <c r="J8" s="209">
        <f>成績入力!AK94</f>
        <v>0</v>
      </c>
      <c r="K8" s="210">
        <f>成績入力!BM94</f>
        <v>9</v>
      </c>
      <c r="L8" s="339">
        <f>成績入力!BN94</f>
        <v>0</v>
      </c>
      <c r="M8" s="214"/>
      <c r="N8" s="8"/>
    </row>
    <row r="9" spans="2:15" ht="32.25">
      <c r="B9" s="38">
        <v>3</v>
      </c>
      <c r="C9" s="43">
        <f t="shared" si="0"/>
        <v>2</v>
      </c>
      <c r="D9" s="7"/>
      <c r="E9" s="41">
        <f t="shared" si="1"/>
        <v>3</v>
      </c>
      <c r="F9" s="213">
        <f>成績入力!AH92</f>
        <v>73</v>
      </c>
      <c r="G9" s="206" t="str">
        <f>成績入力!AI92</f>
        <v>今井　栄</v>
      </c>
      <c r="H9" s="207" t="str">
        <f>成績入力!AJ92</f>
        <v>ワンダラーズ</v>
      </c>
      <c r="I9" s="208">
        <v>3</v>
      </c>
      <c r="J9" s="209">
        <f>成績入力!AK92</f>
        <v>0</v>
      </c>
      <c r="K9" s="210">
        <f>成績入力!BM92</f>
        <v>8</v>
      </c>
      <c r="L9" s="339">
        <f>成績入力!BN92</f>
        <v>0</v>
      </c>
      <c r="M9" s="27"/>
      <c r="N9" s="8"/>
    </row>
    <row r="10" spans="2:15" ht="32.25">
      <c r="B10" s="38">
        <v>4</v>
      </c>
      <c r="C10" s="43">
        <f t="shared" si="0"/>
        <v>3</v>
      </c>
      <c r="D10" s="7"/>
      <c r="E10" s="41">
        <f t="shared" si="1"/>
        <v>4</v>
      </c>
      <c r="F10" s="213">
        <f>成績入力!AH93</f>
        <v>74</v>
      </c>
      <c r="G10" s="206" t="str">
        <f>成績入力!AI93</f>
        <v>鈴木　律子</v>
      </c>
      <c r="H10" s="207" t="str">
        <f>成績入力!AJ93</f>
        <v>板橋オリエンテーリングクラブ</v>
      </c>
      <c r="I10" s="208">
        <v>4</v>
      </c>
      <c r="J10" s="209">
        <f>成績入力!AK93</f>
        <v>0</v>
      </c>
      <c r="K10" s="210">
        <f>成績入力!BM93</f>
        <v>7</v>
      </c>
      <c r="L10" s="339">
        <f>成績入力!BN93</f>
        <v>0</v>
      </c>
      <c r="M10" s="214"/>
      <c r="N10" s="8"/>
    </row>
    <row r="11" spans="2:15" ht="32.25">
      <c r="B11" s="38">
        <v>5</v>
      </c>
      <c r="C11" s="43">
        <f t="shared" si="0"/>
        <v>4</v>
      </c>
      <c r="D11" s="7"/>
      <c r="E11" s="41">
        <f t="shared" si="1"/>
        <v>5</v>
      </c>
      <c r="F11" s="213">
        <f>成績入力!AH91</f>
        <v>72</v>
      </c>
      <c r="G11" s="206" t="str">
        <f>成績入力!AI91</f>
        <v>梅野　武康</v>
      </c>
      <c r="H11" s="207" t="str">
        <f>成績入力!AJ91</f>
        <v>東京ＯＬクラブ</v>
      </c>
      <c r="I11" s="208">
        <v>2</v>
      </c>
      <c r="J11" s="209">
        <f>成績入力!AK91</f>
        <v>0</v>
      </c>
      <c r="K11" s="210">
        <f>成績入力!BM91</f>
        <v>6</v>
      </c>
      <c r="L11" s="339">
        <f>成績入力!BN91</f>
        <v>0</v>
      </c>
      <c r="M11" s="214"/>
      <c r="N11" s="8"/>
    </row>
    <row r="12" spans="2:15" ht="32.25">
      <c r="B12" s="38">
        <v>6</v>
      </c>
      <c r="C12" s="43">
        <f t="shared" si="0"/>
        <v>5</v>
      </c>
      <c r="D12" s="7"/>
      <c r="E12" s="41">
        <f t="shared" si="1"/>
        <v>6</v>
      </c>
      <c r="F12" s="213">
        <f>成績入力!AH95</f>
        <v>76</v>
      </c>
      <c r="G12" s="206">
        <f>成績入力!AI95</f>
        <v>0</v>
      </c>
      <c r="H12" s="207">
        <f>成績入力!AJ95</f>
        <v>0</v>
      </c>
      <c r="I12" s="208">
        <v>6</v>
      </c>
      <c r="J12" s="209">
        <f>成績入力!AK95</f>
        <v>0</v>
      </c>
      <c r="K12" s="210">
        <f>成績入力!BM95</f>
        <v>0</v>
      </c>
      <c r="L12" s="339">
        <f>成績入力!BN95</f>
        <v>0</v>
      </c>
      <c r="M12" s="27"/>
      <c r="N12" s="8"/>
    </row>
    <row r="13" spans="2:15" ht="32.25">
      <c r="B13" s="38">
        <v>7</v>
      </c>
      <c r="C13" s="43">
        <f t="shared" si="0"/>
        <v>5</v>
      </c>
      <c r="D13" s="7"/>
      <c r="E13" s="41">
        <f t="shared" si="1"/>
        <v>6</v>
      </c>
      <c r="F13" s="213">
        <f>成績入力!AH96</f>
        <v>77</v>
      </c>
      <c r="G13" s="206">
        <f>成績入力!AI96</f>
        <v>0</v>
      </c>
      <c r="H13" s="207">
        <f>成績入力!AJ96</f>
        <v>0</v>
      </c>
      <c r="I13" s="208">
        <v>7</v>
      </c>
      <c r="J13" s="209">
        <f>成績入力!AK96</f>
        <v>0</v>
      </c>
      <c r="K13" s="210">
        <f>成績入力!BM96</f>
        <v>0</v>
      </c>
      <c r="L13" s="339">
        <f>成績入力!BN96</f>
        <v>0</v>
      </c>
      <c r="M13" s="27"/>
      <c r="N13" s="8"/>
    </row>
    <row r="14" spans="2:15" ht="32.25">
      <c r="B14" s="38">
        <v>8</v>
      </c>
      <c r="C14" s="43">
        <f t="shared" si="0"/>
        <v>5</v>
      </c>
      <c r="D14" s="7"/>
      <c r="E14" s="41">
        <f t="shared" si="1"/>
        <v>6</v>
      </c>
      <c r="F14" s="213">
        <f>成績入力!AH97</f>
        <v>78</v>
      </c>
      <c r="G14" s="206">
        <f>成績入力!AI97</f>
        <v>0</v>
      </c>
      <c r="H14" s="207">
        <f>成績入力!AJ97</f>
        <v>0</v>
      </c>
      <c r="I14" s="208">
        <v>8</v>
      </c>
      <c r="J14" s="209">
        <f>成績入力!AK97</f>
        <v>0</v>
      </c>
      <c r="K14" s="210">
        <f>成績入力!BM97</f>
        <v>0</v>
      </c>
      <c r="L14" s="339">
        <f>成績入力!BN97</f>
        <v>0</v>
      </c>
      <c r="M14" s="27"/>
      <c r="N14" s="8"/>
    </row>
    <row r="15" spans="2:15" ht="32.25">
      <c r="B15" s="38">
        <v>9</v>
      </c>
      <c r="C15" s="43">
        <f t="shared" si="0"/>
        <v>5</v>
      </c>
      <c r="D15" s="7"/>
      <c r="E15" s="41">
        <f t="shared" si="1"/>
        <v>6</v>
      </c>
      <c r="F15" s="213">
        <f>成績入力!AH98</f>
        <v>79</v>
      </c>
      <c r="G15" s="206">
        <f>成績入力!AI98</f>
        <v>0</v>
      </c>
      <c r="H15" s="207">
        <f>成績入力!AJ98</f>
        <v>0</v>
      </c>
      <c r="I15" s="208">
        <v>9</v>
      </c>
      <c r="J15" s="209">
        <f>成績入力!AK98</f>
        <v>0</v>
      </c>
      <c r="K15" s="210">
        <f>成績入力!BM98</f>
        <v>0</v>
      </c>
      <c r="L15" s="339">
        <f>成績入力!BN98</f>
        <v>0</v>
      </c>
      <c r="M15" s="27"/>
      <c r="N15" s="8"/>
    </row>
    <row r="16" spans="2:15" ht="32.25">
      <c r="B16" s="38">
        <v>10</v>
      </c>
      <c r="C16" s="43">
        <f t="shared" si="0"/>
        <v>5</v>
      </c>
      <c r="D16" s="7"/>
      <c r="E16" s="41">
        <f t="shared" si="1"/>
        <v>6</v>
      </c>
      <c r="F16" s="213">
        <f>成績入力!AH99</f>
        <v>80</v>
      </c>
      <c r="G16" s="206">
        <f>成績入力!AI99</f>
        <v>0</v>
      </c>
      <c r="H16" s="207">
        <f>成績入力!AJ99</f>
        <v>0</v>
      </c>
      <c r="I16" s="208">
        <v>10</v>
      </c>
      <c r="J16" s="209">
        <f>成績入力!AK99</f>
        <v>0</v>
      </c>
      <c r="K16" s="210">
        <f>成績入力!BM99</f>
        <v>0</v>
      </c>
      <c r="L16" s="339">
        <f>成績入力!BN99</f>
        <v>0</v>
      </c>
      <c r="M16" s="27"/>
      <c r="N16" s="8"/>
    </row>
    <row r="17" spans="2:14" ht="32.25">
      <c r="B17" s="38">
        <v>11</v>
      </c>
      <c r="C17" s="43">
        <f t="shared" si="0"/>
        <v>5</v>
      </c>
      <c r="D17" s="7"/>
      <c r="E17" s="41">
        <f t="shared" si="1"/>
        <v>6</v>
      </c>
      <c r="F17" s="213">
        <f>成績入力!AH100</f>
        <v>81</v>
      </c>
      <c r="G17" s="206">
        <f>成績入力!AI100</f>
        <v>0</v>
      </c>
      <c r="H17" s="207">
        <f>成績入力!AJ100</f>
        <v>0</v>
      </c>
      <c r="I17" s="208">
        <v>11</v>
      </c>
      <c r="J17" s="209">
        <f>成績入力!AK100</f>
        <v>0</v>
      </c>
      <c r="K17" s="210">
        <f>成績入力!BM100</f>
        <v>0</v>
      </c>
      <c r="L17" s="339">
        <f>成績入力!BN100</f>
        <v>0</v>
      </c>
      <c r="M17" s="27"/>
      <c r="N17" s="8"/>
    </row>
    <row r="18" spans="2:14" ht="32.25">
      <c r="B18" s="38">
        <v>12</v>
      </c>
      <c r="C18" s="43">
        <f t="shared" si="0"/>
        <v>5</v>
      </c>
      <c r="D18" s="7"/>
      <c r="E18" s="41">
        <f t="shared" si="1"/>
        <v>6</v>
      </c>
      <c r="F18" s="213">
        <f>成績入力!AH101</f>
        <v>82</v>
      </c>
      <c r="G18" s="206">
        <f>成績入力!AI101</f>
        <v>0</v>
      </c>
      <c r="H18" s="207">
        <f>成績入力!AJ101</f>
        <v>0</v>
      </c>
      <c r="I18" s="208">
        <v>12</v>
      </c>
      <c r="J18" s="209">
        <f>成績入力!AK101</f>
        <v>0</v>
      </c>
      <c r="K18" s="210">
        <f>成績入力!BM101</f>
        <v>0</v>
      </c>
      <c r="L18" s="339">
        <f>成績入力!BN101</f>
        <v>0</v>
      </c>
      <c r="M18" s="214"/>
      <c r="N18" s="8"/>
    </row>
    <row r="19" spans="2:14" ht="32.25">
      <c r="B19" s="38">
        <v>13</v>
      </c>
      <c r="C19" s="43">
        <f t="shared" si="0"/>
        <v>5</v>
      </c>
      <c r="D19" s="7"/>
      <c r="E19" s="41">
        <f t="shared" si="1"/>
        <v>6</v>
      </c>
      <c r="F19" s="213">
        <f>成績入力!AH102</f>
        <v>83</v>
      </c>
      <c r="G19" s="206">
        <f>成績入力!AI102</f>
        <v>0</v>
      </c>
      <c r="H19" s="207">
        <f>成績入力!AJ102</f>
        <v>0</v>
      </c>
      <c r="I19" s="208">
        <v>13</v>
      </c>
      <c r="J19" s="209">
        <f>成績入力!AK102</f>
        <v>0</v>
      </c>
      <c r="K19" s="210">
        <f>成績入力!BM102</f>
        <v>0</v>
      </c>
      <c r="L19" s="339">
        <f>成績入力!BN102</f>
        <v>0</v>
      </c>
      <c r="M19" s="27"/>
      <c r="N19" s="8"/>
    </row>
    <row r="20" spans="2:14" ht="32.25">
      <c r="B20" s="38">
        <v>14</v>
      </c>
      <c r="C20" s="43">
        <f t="shared" si="0"/>
        <v>5</v>
      </c>
      <c r="D20" s="7"/>
      <c r="E20" s="41">
        <f t="shared" si="1"/>
        <v>6</v>
      </c>
      <c r="F20" s="213">
        <f>成績入力!AH103</f>
        <v>84</v>
      </c>
      <c r="G20" s="206">
        <f>成績入力!AI103</f>
        <v>0</v>
      </c>
      <c r="H20" s="207">
        <f>成績入力!AJ103</f>
        <v>0</v>
      </c>
      <c r="I20" s="208">
        <v>14</v>
      </c>
      <c r="J20" s="209">
        <f>成績入力!AK103</f>
        <v>0</v>
      </c>
      <c r="K20" s="210">
        <f>成績入力!BM103</f>
        <v>0</v>
      </c>
      <c r="L20" s="339">
        <f>成績入力!BN103</f>
        <v>0</v>
      </c>
      <c r="M20" s="214"/>
      <c r="N20" s="8"/>
    </row>
    <row r="21" spans="2:14" ht="32.25">
      <c r="B21" s="38">
        <v>15</v>
      </c>
      <c r="C21" s="43">
        <f t="shared" si="0"/>
        <v>5</v>
      </c>
      <c r="D21" s="7"/>
      <c r="E21" s="41">
        <f t="shared" si="1"/>
        <v>6</v>
      </c>
      <c r="F21" s="213">
        <f>成績入力!AH104</f>
        <v>85</v>
      </c>
      <c r="G21" s="206">
        <f>成績入力!AI104</f>
        <v>0</v>
      </c>
      <c r="H21" s="207">
        <f>成績入力!AJ104</f>
        <v>0</v>
      </c>
      <c r="I21" s="208">
        <v>15</v>
      </c>
      <c r="J21" s="209">
        <f>成績入力!AK104</f>
        <v>0</v>
      </c>
      <c r="K21" s="210">
        <f>成績入力!BM104</f>
        <v>0</v>
      </c>
      <c r="L21" s="339">
        <f>成績入力!BN104</f>
        <v>0</v>
      </c>
      <c r="M21" s="27"/>
      <c r="N21" s="8"/>
    </row>
    <row r="22" spans="2:14" ht="32.25">
      <c r="B22" s="38">
        <v>16</v>
      </c>
      <c r="C22" s="43">
        <f t="shared" si="0"/>
        <v>5</v>
      </c>
      <c r="D22" s="7"/>
      <c r="E22" s="41">
        <f t="shared" si="1"/>
        <v>6</v>
      </c>
      <c r="F22" s="213">
        <f>成績入力!AH105</f>
        <v>86</v>
      </c>
      <c r="G22" s="206">
        <f>成績入力!AI105</f>
        <v>0</v>
      </c>
      <c r="H22" s="207">
        <f>成績入力!AJ105</f>
        <v>0</v>
      </c>
      <c r="I22" s="208">
        <v>16</v>
      </c>
      <c r="J22" s="209">
        <f>成績入力!AK105</f>
        <v>0</v>
      </c>
      <c r="K22" s="210">
        <f>成績入力!BM105</f>
        <v>0</v>
      </c>
      <c r="L22" s="339">
        <f>成績入力!BN105</f>
        <v>0</v>
      </c>
      <c r="M22" s="27"/>
      <c r="N22" s="8"/>
    </row>
    <row r="23" spans="2:14" ht="32.25">
      <c r="B23" s="38">
        <v>17</v>
      </c>
      <c r="C23" s="43">
        <f t="shared" si="0"/>
        <v>5</v>
      </c>
      <c r="D23" s="7"/>
      <c r="E23" s="41">
        <f t="shared" si="1"/>
        <v>6</v>
      </c>
      <c r="F23" s="213">
        <f>成績入力!AH106</f>
        <v>87</v>
      </c>
      <c r="G23" s="206">
        <f>成績入力!AI106</f>
        <v>0</v>
      </c>
      <c r="H23" s="207">
        <f>成績入力!AJ106</f>
        <v>0</v>
      </c>
      <c r="I23" s="208">
        <v>17</v>
      </c>
      <c r="J23" s="209">
        <f>成績入力!AK106</f>
        <v>0</v>
      </c>
      <c r="K23" s="210">
        <f>成績入力!BM106</f>
        <v>0</v>
      </c>
      <c r="L23" s="339">
        <f>成績入力!BN106</f>
        <v>0</v>
      </c>
      <c r="M23" s="27"/>
      <c r="N23" s="8"/>
    </row>
    <row r="24" spans="2:14" ht="32.25">
      <c r="B24" s="38">
        <v>18</v>
      </c>
      <c r="C24" s="43">
        <f t="shared" si="0"/>
        <v>5</v>
      </c>
      <c r="D24" s="7"/>
      <c r="E24" s="41">
        <f t="shared" si="1"/>
        <v>6</v>
      </c>
      <c r="F24" s="213">
        <f>成績入力!AH107</f>
        <v>88</v>
      </c>
      <c r="G24" s="206">
        <f>成績入力!AI107</f>
        <v>0</v>
      </c>
      <c r="H24" s="207">
        <f>成績入力!AJ107</f>
        <v>0</v>
      </c>
      <c r="I24" s="208">
        <v>18</v>
      </c>
      <c r="J24" s="209">
        <f>成績入力!AK107</f>
        <v>0</v>
      </c>
      <c r="K24" s="210">
        <f>成績入力!BM107</f>
        <v>0</v>
      </c>
      <c r="L24" s="339">
        <f>成績入力!BN107</f>
        <v>0</v>
      </c>
      <c r="M24" s="27"/>
      <c r="N24" s="8"/>
    </row>
    <row r="25" spans="2:14" ht="32.25">
      <c r="B25" s="38">
        <v>19</v>
      </c>
      <c r="C25" s="43">
        <f t="shared" si="0"/>
        <v>5</v>
      </c>
      <c r="D25" s="7"/>
      <c r="E25" s="41">
        <f t="shared" si="1"/>
        <v>6</v>
      </c>
      <c r="F25" s="213">
        <f>成績入力!AH108</f>
        <v>89</v>
      </c>
      <c r="G25" s="206">
        <f>成績入力!AI108</f>
        <v>0</v>
      </c>
      <c r="H25" s="207">
        <f>成績入力!AJ108</f>
        <v>0</v>
      </c>
      <c r="I25" s="208">
        <v>19</v>
      </c>
      <c r="J25" s="209">
        <f>成績入力!AK108</f>
        <v>0</v>
      </c>
      <c r="K25" s="210">
        <f>成績入力!BM108</f>
        <v>0</v>
      </c>
      <c r="L25" s="339">
        <f>成績入力!BN108</f>
        <v>0</v>
      </c>
      <c r="M25" s="27"/>
      <c r="N25" s="8"/>
    </row>
    <row r="26" spans="2:14" ht="32.25">
      <c r="B26" s="38">
        <v>20</v>
      </c>
      <c r="C26" s="43">
        <f t="shared" si="0"/>
        <v>5</v>
      </c>
      <c r="D26" s="7"/>
      <c r="E26" s="41">
        <f t="shared" si="1"/>
        <v>6</v>
      </c>
      <c r="F26" s="213">
        <f>成績入力!AH109</f>
        <v>90</v>
      </c>
      <c r="G26" s="206">
        <f>成績入力!AI109</f>
        <v>0</v>
      </c>
      <c r="H26" s="207">
        <f>成績入力!AJ109</f>
        <v>0</v>
      </c>
      <c r="I26" s="208">
        <v>20</v>
      </c>
      <c r="J26" s="209">
        <f>成績入力!AK109</f>
        <v>0</v>
      </c>
      <c r="K26" s="210">
        <f>成績入力!BM109</f>
        <v>0</v>
      </c>
      <c r="L26" s="339">
        <f>成績入力!BN109</f>
        <v>0</v>
      </c>
      <c r="M26" s="27"/>
      <c r="N26" s="8"/>
    </row>
    <row r="27" spans="2:14" ht="32.25">
      <c r="B27" s="38">
        <v>21</v>
      </c>
      <c r="C27" s="43">
        <f t="shared" si="0"/>
        <v>5</v>
      </c>
      <c r="D27" s="7"/>
      <c r="E27" s="41">
        <f t="shared" si="1"/>
        <v>6</v>
      </c>
      <c r="F27" s="213">
        <f>成績入力!AH110</f>
        <v>91</v>
      </c>
      <c r="G27" s="206">
        <f>成績入力!AI110</f>
        <v>0</v>
      </c>
      <c r="H27" s="207">
        <f>成績入力!AJ110</f>
        <v>0</v>
      </c>
      <c r="I27" s="208">
        <v>21</v>
      </c>
      <c r="J27" s="209">
        <f>成績入力!AK110</f>
        <v>0</v>
      </c>
      <c r="K27" s="210">
        <f>成績入力!BM110</f>
        <v>0</v>
      </c>
      <c r="L27" s="339">
        <f>成績入力!BN110</f>
        <v>0</v>
      </c>
      <c r="M27" s="27"/>
      <c r="N27" s="8"/>
    </row>
    <row r="28" spans="2:14" ht="32.25">
      <c r="B28" s="38">
        <v>22</v>
      </c>
      <c r="C28" s="43">
        <f t="shared" si="0"/>
        <v>5</v>
      </c>
      <c r="D28" s="7"/>
      <c r="E28" s="41">
        <f t="shared" si="1"/>
        <v>6</v>
      </c>
      <c r="F28" s="213">
        <f>成績入力!AH111</f>
        <v>92</v>
      </c>
      <c r="G28" s="206">
        <f>成績入力!AI111</f>
        <v>0</v>
      </c>
      <c r="H28" s="207">
        <f>成績入力!AJ111</f>
        <v>0</v>
      </c>
      <c r="I28" s="208">
        <v>22</v>
      </c>
      <c r="J28" s="209">
        <f>成績入力!AK111</f>
        <v>0</v>
      </c>
      <c r="K28" s="210">
        <f>成績入力!BM111</f>
        <v>0</v>
      </c>
      <c r="L28" s="339">
        <f>成績入力!BN111</f>
        <v>0</v>
      </c>
      <c r="M28" s="27"/>
      <c r="N28" s="8"/>
    </row>
    <row r="29" spans="2:14" ht="32.25">
      <c r="B29" s="38">
        <v>23</v>
      </c>
      <c r="C29" s="43">
        <f t="shared" si="0"/>
        <v>5</v>
      </c>
      <c r="D29" s="7"/>
      <c r="E29" s="41">
        <f t="shared" si="1"/>
        <v>6</v>
      </c>
      <c r="F29" s="213">
        <f>成績入力!AH112</f>
        <v>93</v>
      </c>
      <c r="G29" s="206">
        <f>成績入力!AI112</f>
        <v>0</v>
      </c>
      <c r="H29" s="207">
        <f>成績入力!AJ112</f>
        <v>0</v>
      </c>
      <c r="I29" s="208">
        <v>23</v>
      </c>
      <c r="J29" s="209">
        <f>成績入力!AK112</f>
        <v>0</v>
      </c>
      <c r="K29" s="210">
        <f>成績入力!BM112</f>
        <v>0</v>
      </c>
      <c r="L29" s="339">
        <f>成績入力!BN112</f>
        <v>0</v>
      </c>
      <c r="M29" s="27"/>
      <c r="N29" s="8"/>
    </row>
    <row r="30" spans="2:14" ht="32.25">
      <c r="B30" s="38">
        <v>24</v>
      </c>
      <c r="C30" s="43">
        <f t="shared" si="0"/>
        <v>5</v>
      </c>
      <c r="D30" s="7"/>
      <c r="E30" s="41">
        <f t="shared" si="1"/>
        <v>6</v>
      </c>
      <c r="F30" s="213">
        <f>成績入力!AH113</f>
        <v>94</v>
      </c>
      <c r="G30" s="206">
        <f>成績入力!AI113</f>
        <v>0</v>
      </c>
      <c r="H30" s="207">
        <f>成績入力!AJ113</f>
        <v>0</v>
      </c>
      <c r="I30" s="208">
        <v>24</v>
      </c>
      <c r="J30" s="209">
        <f>成績入力!AK113</f>
        <v>0</v>
      </c>
      <c r="K30" s="210">
        <f>成績入力!BM113</f>
        <v>0</v>
      </c>
      <c r="L30" s="339">
        <f>成績入力!BN113</f>
        <v>0</v>
      </c>
      <c r="M30" s="214"/>
      <c r="N30" s="8"/>
    </row>
    <row r="31" spans="2:14" ht="32.25">
      <c r="B31" s="38">
        <v>25</v>
      </c>
      <c r="C31" s="43">
        <f t="shared" si="0"/>
        <v>5</v>
      </c>
      <c r="D31" s="7"/>
      <c r="E31" s="41">
        <f t="shared" si="1"/>
        <v>6</v>
      </c>
      <c r="F31" s="213">
        <f>成績入力!AH114</f>
        <v>95</v>
      </c>
      <c r="G31" s="206">
        <f>成績入力!AI114</f>
        <v>0</v>
      </c>
      <c r="H31" s="207">
        <f>成績入力!AJ114</f>
        <v>0</v>
      </c>
      <c r="I31" s="208">
        <v>25</v>
      </c>
      <c r="J31" s="209">
        <f>成績入力!AK114</f>
        <v>0</v>
      </c>
      <c r="K31" s="210">
        <f>成績入力!BM114</f>
        <v>0</v>
      </c>
      <c r="L31" s="339">
        <f>成績入力!BN114</f>
        <v>0</v>
      </c>
      <c r="M31" s="214"/>
      <c r="N31" s="8"/>
    </row>
    <row r="32" spans="2:14" ht="32.25">
      <c r="B32" s="38">
        <v>26</v>
      </c>
      <c r="C32" s="43">
        <f t="shared" si="0"/>
        <v>5</v>
      </c>
      <c r="D32" s="7"/>
      <c r="E32" s="41">
        <f t="shared" si="1"/>
        <v>6</v>
      </c>
      <c r="F32" s="213">
        <f>成績入力!AH115</f>
        <v>96</v>
      </c>
      <c r="G32" s="206">
        <f>成績入力!AI115</f>
        <v>0</v>
      </c>
      <c r="H32" s="207">
        <f>成績入力!AJ115</f>
        <v>0</v>
      </c>
      <c r="I32" s="208">
        <v>26</v>
      </c>
      <c r="J32" s="209">
        <f>成績入力!AK115</f>
        <v>0</v>
      </c>
      <c r="K32" s="210">
        <f>成績入力!BM115</f>
        <v>0</v>
      </c>
      <c r="L32" s="339">
        <f>成績入力!BN115</f>
        <v>0</v>
      </c>
      <c r="M32" s="27"/>
      <c r="N32" s="8"/>
    </row>
    <row r="33" spans="2:14" ht="32.25">
      <c r="B33" s="38">
        <v>27</v>
      </c>
      <c r="C33" s="43">
        <f t="shared" si="0"/>
        <v>5</v>
      </c>
      <c r="D33" s="7"/>
      <c r="E33" s="41">
        <f t="shared" si="1"/>
        <v>6</v>
      </c>
      <c r="F33" s="213">
        <f>成績入力!AH116</f>
        <v>97</v>
      </c>
      <c r="G33" s="206">
        <f>成績入力!AI116</f>
        <v>0</v>
      </c>
      <c r="H33" s="207">
        <f>成績入力!AJ116</f>
        <v>0</v>
      </c>
      <c r="I33" s="208">
        <v>27</v>
      </c>
      <c r="J33" s="209">
        <f>成績入力!AK116</f>
        <v>0</v>
      </c>
      <c r="K33" s="210">
        <f>成績入力!BM116</f>
        <v>0</v>
      </c>
      <c r="L33" s="339">
        <f>成績入力!BN116</f>
        <v>0</v>
      </c>
      <c r="M33" s="27"/>
      <c r="N33" s="8"/>
    </row>
    <row r="34" spans="2:14" ht="32.25">
      <c r="B34" s="38">
        <v>28</v>
      </c>
      <c r="C34" s="43">
        <f t="shared" si="0"/>
        <v>5</v>
      </c>
      <c r="D34" s="7"/>
      <c r="E34" s="41">
        <f>RANK(C34,$C$7:$C$56,1)</f>
        <v>6</v>
      </c>
      <c r="F34" s="213">
        <f>成績入力!AH117</f>
        <v>98</v>
      </c>
      <c r="G34" s="206">
        <f>成績入力!AI117</f>
        <v>0</v>
      </c>
      <c r="H34" s="207">
        <f>成績入力!AJ117</f>
        <v>0</v>
      </c>
      <c r="I34" s="208">
        <v>28</v>
      </c>
      <c r="J34" s="209">
        <f>成績入力!AK117</f>
        <v>0</v>
      </c>
      <c r="K34" s="210">
        <f>成績入力!BM117</f>
        <v>0</v>
      </c>
      <c r="L34" s="339">
        <f>成績入力!BN117</f>
        <v>0</v>
      </c>
      <c r="M34" s="27"/>
      <c r="N34" s="8"/>
    </row>
    <row r="35" spans="2:14" ht="32.25">
      <c r="B35" s="38">
        <v>29</v>
      </c>
      <c r="C35" s="43">
        <f t="shared" si="0"/>
        <v>5</v>
      </c>
      <c r="D35" s="7"/>
      <c r="E35" s="41">
        <f t="shared" si="1"/>
        <v>6</v>
      </c>
      <c r="F35" s="213">
        <f>成績入力!AH118</f>
        <v>99</v>
      </c>
      <c r="G35" s="206">
        <f>成績入力!AI118</f>
        <v>0</v>
      </c>
      <c r="H35" s="207">
        <f>成績入力!AJ118</f>
        <v>0</v>
      </c>
      <c r="I35" s="208">
        <v>29</v>
      </c>
      <c r="J35" s="209">
        <f>成績入力!AK118</f>
        <v>0</v>
      </c>
      <c r="K35" s="210">
        <f>成績入力!BM118</f>
        <v>0</v>
      </c>
      <c r="L35" s="339">
        <f>成績入力!BN118</f>
        <v>0</v>
      </c>
      <c r="M35" s="27"/>
      <c r="N35" s="8"/>
    </row>
    <row r="36" spans="2:14" ht="32.25">
      <c r="B36" s="38">
        <v>30</v>
      </c>
      <c r="C36" s="43">
        <f t="shared" si="0"/>
        <v>5</v>
      </c>
      <c r="D36" s="7"/>
      <c r="E36" s="41">
        <f t="shared" si="1"/>
        <v>6</v>
      </c>
      <c r="F36" s="213">
        <f>成績入力!AH119</f>
        <v>100</v>
      </c>
      <c r="G36" s="206">
        <f>成績入力!AI119</f>
        <v>0</v>
      </c>
      <c r="H36" s="207">
        <f>成績入力!AJ119</f>
        <v>0</v>
      </c>
      <c r="I36" s="208">
        <v>30</v>
      </c>
      <c r="J36" s="209">
        <f>成績入力!AK119</f>
        <v>0</v>
      </c>
      <c r="K36" s="210">
        <f>成績入力!BM119</f>
        <v>0</v>
      </c>
      <c r="L36" s="339">
        <f>成績入力!BN119</f>
        <v>0</v>
      </c>
      <c r="M36" s="27"/>
      <c r="N36" s="8"/>
    </row>
    <row r="37" spans="2:14" ht="32.25">
      <c r="B37" s="38">
        <v>31</v>
      </c>
      <c r="C37" s="43">
        <f t="shared" si="0"/>
        <v>5</v>
      </c>
      <c r="D37" s="7"/>
      <c r="E37" s="41">
        <f t="shared" si="1"/>
        <v>6</v>
      </c>
      <c r="F37" s="213">
        <f>成績入力!AH120</f>
        <v>101</v>
      </c>
      <c r="G37" s="206">
        <f>成績入力!AI120</f>
        <v>0</v>
      </c>
      <c r="H37" s="207">
        <f>成績入力!AJ120</f>
        <v>0</v>
      </c>
      <c r="I37" s="208">
        <v>31</v>
      </c>
      <c r="J37" s="209">
        <f>成績入力!AK120</f>
        <v>0</v>
      </c>
      <c r="K37" s="210">
        <f>成績入力!BM120</f>
        <v>0</v>
      </c>
      <c r="L37" s="339">
        <f>成績入力!BN120</f>
        <v>0</v>
      </c>
      <c r="M37" s="214"/>
      <c r="N37" s="8"/>
    </row>
    <row r="38" spans="2:14" ht="32.25">
      <c r="B38" s="38">
        <v>32</v>
      </c>
      <c r="C38" s="43">
        <f t="shared" si="0"/>
        <v>5</v>
      </c>
      <c r="D38" s="7"/>
      <c r="E38" s="41">
        <f t="shared" si="1"/>
        <v>6</v>
      </c>
      <c r="F38" s="213">
        <f>成績入力!AH121</f>
        <v>102</v>
      </c>
      <c r="G38" s="206">
        <f>成績入力!AI121</f>
        <v>0</v>
      </c>
      <c r="H38" s="207">
        <f>成績入力!AJ121</f>
        <v>0</v>
      </c>
      <c r="I38" s="208">
        <v>32</v>
      </c>
      <c r="J38" s="209">
        <f>成績入力!AK121</f>
        <v>0</v>
      </c>
      <c r="K38" s="210">
        <f>成績入力!BM121</f>
        <v>0</v>
      </c>
      <c r="L38" s="339">
        <f>成績入力!BN121</f>
        <v>0</v>
      </c>
      <c r="M38" s="27"/>
      <c r="N38" s="8"/>
    </row>
    <row r="39" spans="2:14" ht="32.25">
      <c r="B39" s="38">
        <v>33</v>
      </c>
      <c r="C39" s="43">
        <f t="shared" ref="C39:C56" si="2">IF(AND(K39=K38,L39=L38),C38,C38+1)</f>
        <v>5</v>
      </c>
      <c r="D39" s="7"/>
      <c r="E39" s="41">
        <f t="shared" si="1"/>
        <v>6</v>
      </c>
      <c r="F39" s="213">
        <f>成績入力!AH122</f>
        <v>103</v>
      </c>
      <c r="G39" s="206">
        <f>成績入力!AI122</f>
        <v>0</v>
      </c>
      <c r="H39" s="207">
        <f>成績入力!AJ122</f>
        <v>0</v>
      </c>
      <c r="I39" s="208">
        <v>33</v>
      </c>
      <c r="J39" s="209">
        <f>成績入力!AK122</f>
        <v>0</v>
      </c>
      <c r="K39" s="210">
        <f>成績入力!BM122</f>
        <v>0</v>
      </c>
      <c r="L39" s="339">
        <f>成績入力!BN122</f>
        <v>0</v>
      </c>
      <c r="M39" s="27"/>
      <c r="N39" s="8"/>
    </row>
    <row r="40" spans="2:14" ht="32.25">
      <c r="B40" s="38">
        <v>34</v>
      </c>
      <c r="C40" s="43">
        <f t="shared" si="2"/>
        <v>5</v>
      </c>
      <c r="D40" s="7"/>
      <c r="E40" s="41">
        <f t="shared" si="1"/>
        <v>6</v>
      </c>
      <c r="F40" s="213">
        <f>成績入力!AH123</f>
        <v>104</v>
      </c>
      <c r="G40" s="206">
        <f>成績入力!AI123</f>
        <v>0</v>
      </c>
      <c r="H40" s="207">
        <f>成績入力!AJ123</f>
        <v>0</v>
      </c>
      <c r="I40" s="208">
        <v>34</v>
      </c>
      <c r="J40" s="209">
        <f>成績入力!AK123</f>
        <v>0</v>
      </c>
      <c r="K40" s="210">
        <f>成績入力!BM123</f>
        <v>0</v>
      </c>
      <c r="L40" s="339">
        <f>成績入力!BN123</f>
        <v>0</v>
      </c>
      <c r="M40" s="27"/>
      <c r="N40" s="8"/>
    </row>
    <row r="41" spans="2:14" ht="32.25">
      <c r="B41" s="38">
        <v>35</v>
      </c>
      <c r="C41" s="43">
        <f t="shared" si="2"/>
        <v>5</v>
      </c>
      <c r="D41" s="7"/>
      <c r="E41" s="41">
        <f t="shared" si="1"/>
        <v>6</v>
      </c>
      <c r="F41" s="213">
        <f>成績入力!AH124</f>
        <v>105</v>
      </c>
      <c r="G41" s="206">
        <f>成績入力!AI124</f>
        <v>0</v>
      </c>
      <c r="H41" s="207">
        <f>成績入力!AJ124</f>
        <v>0</v>
      </c>
      <c r="I41" s="208">
        <v>35</v>
      </c>
      <c r="J41" s="209">
        <f>成績入力!AK124</f>
        <v>0</v>
      </c>
      <c r="K41" s="210">
        <f>成績入力!BM124</f>
        <v>0</v>
      </c>
      <c r="L41" s="339">
        <f>成績入力!BN124</f>
        <v>0</v>
      </c>
      <c r="M41" s="27"/>
      <c r="N41" s="8"/>
    </row>
    <row r="42" spans="2:14" ht="32.25">
      <c r="B42" s="38">
        <v>36</v>
      </c>
      <c r="C42" s="43">
        <f t="shared" si="2"/>
        <v>5</v>
      </c>
      <c r="D42" s="7"/>
      <c r="E42" s="41">
        <f t="shared" si="1"/>
        <v>6</v>
      </c>
      <c r="F42" s="213">
        <f>成績入力!AH125</f>
        <v>106</v>
      </c>
      <c r="G42" s="206">
        <f>成績入力!AI125</f>
        <v>0</v>
      </c>
      <c r="H42" s="207">
        <f>成績入力!AJ125</f>
        <v>0</v>
      </c>
      <c r="I42" s="208">
        <v>36</v>
      </c>
      <c r="J42" s="209">
        <f>成績入力!AK125</f>
        <v>0</v>
      </c>
      <c r="K42" s="210">
        <f>成績入力!BM125</f>
        <v>0</v>
      </c>
      <c r="L42" s="339">
        <f>成績入力!BN125</f>
        <v>0</v>
      </c>
      <c r="M42" s="27"/>
      <c r="N42" s="8"/>
    </row>
    <row r="43" spans="2:14" ht="32.25">
      <c r="B43" s="38">
        <v>37</v>
      </c>
      <c r="C43" s="43">
        <f t="shared" si="2"/>
        <v>5</v>
      </c>
      <c r="D43" s="7"/>
      <c r="E43" s="41">
        <f t="shared" si="1"/>
        <v>6</v>
      </c>
      <c r="F43" s="213">
        <f>成績入力!AH126</f>
        <v>107</v>
      </c>
      <c r="G43" s="206">
        <f>成績入力!AI126</f>
        <v>0</v>
      </c>
      <c r="H43" s="207">
        <f>成績入力!AJ126</f>
        <v>0</v>
      </c>
      <c r="I43" s="208">
        <v>37</v>
      </c>
      <c r="J43" s="209">
        <f>成績入力!AK126</f>
        <v>0</v>
      </c>
      <c r="K43" s="210">
        <f>成績入力!BM126</f>
        <v>0</v>
      </c>
      <c r="L43" s="339">
        <f>成績入力!BN126</f>
        <v>0</v>
      </c>
      <c r="M43" s="214"/>
      <c r="N43" s="8"/>
    </row>
    <row r="44" spans="2:14" ht="32.25">
      <c r="B44" s="38">
        <v>38</v>
      </c>
      <c r="C44" s="43">
        <f t="shared" si="2"/>
        <v>5</v>
      </c>
      <c r="D44" s="7"/>
      <c r="E44" s="41">
        <f t="shared" si="1"/>
        <v>6</v>
      </c>
      <c r="F44" s="213">
        <f>成績入力!AH127</f>
        <v>108</v>
      </c>
      <c r="G44" s="206">
        <f>成績入力!AI127</f>
        <v>0</v>
      </c>
      <c r="H44" s="207">
        <f>成績入力!AJ127</f>
        <v>0</v>
      </c>
      <c r="I44" s="208">
        <v>38</v>
      </c>
      <c r="J44" s="209">
        <f>成績入力!AK127</f>
        <v>0</v>
      </c>
      <c r="K44" s="210">
        <f>成績入力!BM127</f>
        <v>0</v>
      </c>
      <c r="L44" s="339">
        <f>成績入力!BN127</f>
        <v>0</v>
      </c>
      <c r="M44" s="27"/>
      <c r="N44" s="8"/>
    </row>
    <row r="45" spans="2:14" ht="32.25">
      <c r="B45" s="38">
        <v>39</v>
      </c>
      <c r="C45" s="43">
        <f t="shared" si="2"/>
        <v>5</v>
      </c>
      <c r="D45" s="7"/>
      <c r="E45" s="41">
        <f t="shared" si="1"/>
        <v>6</v>
      </c>
      <c r="F45" s="213">
        <f>成績入力!AH128</f>
        <v>109</v>
      </c>
      <c r="G45" s="206">
        <f>成績入力!AI128</f>
        <v>0</v>
      </c>
      <c r="H45" s="207">
        <f>成績入力!AJ128</f>
        <v>0</v>
      </c>
      <c r="I45" s="208">
        <v>39</v>
      </c>
      <c r="J45" s="209">
        <f>成績入力!AK128</f>
        <v>0</v>
      </c>
      <c r="K45" s="210">
        <f>成績入力!BM128</f>
        <v>0</v>
      </c>
      <c r="L45" s="339">
        <f>成績入力!BN128</f>
        <v>0</v>
      </c>
      <c r="M45" s="214"/>
      <c r="N45" s="8"/>
    </row>
    <row r="46" spans="2:14" ht="32.25">
      <c r="B46" s="38">
        <v>40</v>
      </c>
      <c r="C46" s="43">
        <f t="shared" si="2"/>
        <v>5</v>
      </c>
      <c r="D46" s="7"/>
      <c r="E46" s="41">
        <f t="shared" si="1"/>
        <v>6</v>
      </c>
      <c r="F46" s="213">
        <f>成績入力!AH129</f>
        <v>110</v>
      </c>
      <c r="G46" s="206">
        <f>成績入力!AI129</f>
        <v>0</v>
      </c>
      <c r="H46" s="207">
        <f>成績入力!AJ129</f>
        <v>0</v>
      </c>
      <c r="I46" s="208">
        <v>40</v>
      </c>
      <c r="J46" s="209">
        <f>成績入力!AK129</f>
        <v>0</v>
      </c>
      <c r="K46" s="210">
        <f>成績入力!BM129</f>
        <v>0</v>
      </c>
      <c r="L46" s="339">
        <f>成績入力!BN129</f>
        <v>0</v>
      </c>
      <c r="M46" s="27"/>
      <c r="N46" s="8"/>
    </row>
    <row r="47" spans="2:14" ht="32.25">
      <c r="B47" s="38">
        <v>41</v>
      </c>
      <c r="C47" s="43">
        <f t="shared" si="2"/>
        <v>5</v>
      </c>
      <c r="D47" s="7"/>
      <c r="E47" s="41">
        <f t="shared" si="1"/>
        <v>6</v>
      </c>
      <c r="F47" s="213">
        <f>成績入力!AH130</f>
        <v>111</v>
      </c>
      <c r="G47" s="206">
        <f>成績入力!AI130</f>
        <v>0</v>
      </c>
      <c r="H47" s="207">
        <f>成績入力!AJ130</f>
        <v>0</v>
      </c>
      <c r="I47" s="208">
        <v>41</v>
      </c>
      <c r="J47" s="209">
        <f>成績入力!AK130</f>
        <v>0</v>
      </c>
      <c r="K47" s="210">
        <f>成績入力!BM130</f>
        <v>0</v>
      </c>
      <c r="L47" s="339">
        <f>成績入力!BN130</f>
        <v>0</v>
      </c>
      <c r="M47" s="27"/>
      <c r="N47" s="8"/>
    </row>
    <row r="48" spans="2:14" ht="32.25">
      <c r="B48" s="38">
        <v>42</v>
      </c>
      <c r="C48" s="43">
        <f t="shared" si="2"/>
        <v>5</v>
      </c>
      <c r="D48" s="7"/>
      <c r="E48" s="41">
        <f t="shared" si="1"/>
        <v>6</v>
      </c>
      <c r="F48" s="213">
        <f>成績入力!AH131</f>
        <v>112</v>
      </c>
      <c r="G48" s="206">
        <f>成績入力!AI131</f>
        <v>0</v>
      </c>
      <c r="H48" s="207">
        <f>成績入力!AJ131</f>
        <v>0</v>
      </c>
      <c r="I48" s="208">
        <v>42</v>
      </c>
      <c r="J48" s="209">
        <f>成績入力!AK131</f>
        <v>0</v>
      </c>
      <c r="K48" s="210">
        <f>成績入力!BM131</f>
        <v>0</v>
      </c>
      <c r="L48" s="339">
        <f>成績入力!BN131</f>
        <v>0</v>
      </c>
      <c r="M48" s="27"/>
      <c r="N48" s="8"/>
    </row>
    <row r="49" spans="2:14" ht="32.25">
      <c r="B49" s="38">
        <v>43</v>
      </c>
      <c r="C49" s="43">
        <f t="shared" si="2"/>
        <v>5</v>
      </c>
      <c r="D49" s="7"/>
      <c r="E49" s="41">
        <f t="shared" si="1"/>
        <v>6</v>
      </c>
      <c r="F49" s="213">
        <f>成績入力!AH132</f>
        <v>113</v>
      </c>
      <c r="G49" s="206">
        <f>成績入力!AI132</f>
        <v>0</v>
      </c>
      <c r="H49" s="207">
        <f>成績入力!AJ132</f>
        <v>0</v>
      </c>
      <c r="I49" s="208">
        <v>43</v>
      </c>
      <c r="J49" s="209">
        <f>成績入力!AK132</f>
        <v>0</v>
      </c>
      <c r="K49" s="210">
        <f>成績入力!BM132</f>
        <v>0</v>
      </c>
      <c r="L49" s="339">
        <f>成績入力!BN132</f>
        <v>0</v>
      </c>
      <c r="M49" s="27"/>
      <c r="N49" s="8"/>
    </row>
    <row r="50" spans="2:14" ht="32.25">
      <c r="B50" s="38">
        <v>44</v>
      </c>
      <c r="C50" s="43">
        <f t="shared" si="2"/>
        <v>5</v>
      </c>
      <c r="D50" s="7"/>
      <c r="E50" s="41">
        <f t="shared" si="1"/>
        <v>6</v>
      </c>
      <c r="F50" s="213">
        <f>成績入力!AH133</f>
        <v>114</v>
      </c>
      <c r="G50" s="206">
        <f>成績入力!AI133</f>
        <v>0</v>
      </c>
      <c r="H50" s="207">
        <f>成績入力!AJ133</f>
        <v>0</v>
      </c>
      <c r="I50" s="208">
        <v>44</v>
      </c>
      <c r="J50" s="209">
        <f>成績入力!AK133</f>
        <v>0</v>
      </c>
      <c r="K50" s="210">
        <f>成績入力!BM133</f>
        <v>0</v>
      </c>
      <c r="L50" s="339">
        <f>成績入力!BN133</f>
        <v>0</v>
      </c>
      <c r="M50" s="27"/>
      <c r="N50" s="8"/>
    </row>
    <row r="51" spans="2:14" ht="32.25">
      <c r="B51" s="38">
        <v>45</v>
      </c>
      <c r="C51" s="43">
        <f t="shared" si="2"/>
        <v>5</v>
      </c>
      <c r="D51" s="7"/>
      <c r="E51" s="41">
        <f t="shared" si="1"/>
        <v>6</v>
      </c>
      <c r="F51" s="213">
        <f>成績入力!AH134</f>
        <v>115</v>
      </c>
      <c r="G51" s="206">
        <f>成績入力!AI134</f>
        <v>0</v>
      </c>
      <c r="H51" s="207">
        <f>成績入力!AJ134</f>
        <v>0</v>
      </c>
      <c r="I51" s="208">
        <v>45</v>
      </c>
      <c r="J51" s="209">
        <f>成績入力!AK134</f>
        <v>0</v>
      </c>
      <c r="K51" s="210">
        <f>成績入力!BM134</f>
        <v>0</v>
      </c>
      <c r="L51" s="339">
        <f>成績入力!BN134</f>
        <v>0</v>
      </c>
      <c r="M51" s="27"/>
      <c r="N51" s="8"/>
    </row>
    <row r="52" spans="2:14" ht="32.25">
      <c r="B52" s="38">
        <v>46</v>
      </c>
      <c r="C52" s="43">
        <f t="shared" si="2"/>
        <v>5</v>
      </c>
      <c r="D52" s="7"/>
      <c r="E52" s="41">
        <f t="shared" si="1"/>
        <v>6</v>
      </c>
      <c r="F52" s="213">
        <f>成績入力!AH135</f>
        <v>116</v>
      </c>
      <c r="G52" s="206">
        <f>成績入力!AI135</f>
        <v>0</v>
      </c>
      <c r="H52" s="207">
        <f>成績入力!AJ135</f>
        <v>0</v>
      </c>
      <c r="I52" s="208">
        <v>46</v>
      </c>
      <c r="J52" s="209">
        <f>成績入力!AK135</f>
        <v>0</v>
      </c>
      <c r="K52" s="210">
        <f>成績入力!BM135</f>
        <v>0</v>
      </c>
      <c r="L52" s="339">
        <f>成績入力!BN135</f>
        <v>0</v>
      </c>
      <c r="M52" s="27"/>
      <c r="N52" s="8"/>
    </row>
    <row r="53" spans="2:14" ht="32.25">
      <c r="B53" s="38">
        <v>47</v>
      </c>
      <c r="C53" s="43">
        <f t="shared" si="2"/>
        <v>5</v>
      </c>
      <c r="D53" s="7"/>
      <c r="E53" s="41">
        <f t="shared" si="1"/>
        <v>6</v>
      </c>
      <c r="F53" s="213">
        <f>成績入力!AH136</f>
        <v>117</v>
      </c>
      <c r="G53" s="206">
        <f>成績入力!AI136</f>
        <v>0</v>
      </c>
      <c r="H53" s="207">
        <f>成績入力!AJ136</f>
        <v>0</v>
      </c>
      <c r="I53" s="208">
        <v>47</v>
      </c>
      <c r="J53" s="209">
        <f>成績入力!AK136</f>
        <v>0</v>
      </c>
      <c r="K53" s="210">
        <f>成績入力!BM136</f>
        <v>0</v>
      </c>
      <c r="L53" s="339">
        <f>成績入力!BN136</f>
        <v>0</v>
      </c>
      <c r="M53" s="214"/>
      <c r="N53" s="8"/>
    </row>
    <row r="54" spans="2:14" ht="32.25">
      <c r="B54" s="38">
        <v>48</v>
      </c>
      <c r="C54" s="43">
        <f t="shared" si="2"/>
        <v>5</v>
      </c>
      <c r="D54" s="7"/>
      <c r="E54" s="41">
        <f t="shared" si="1"/>
        <v>6</v>
      </c>
      <c r="F54" s="213">
        <f>成績入力!AH137</f>
        <v>118</v>
      </c>
      <c r="G54" s="206">
        <f>成績入力!AI137</f>
        <v>0</v>
      </c>
      <c r="H54" s="207">
        <f>成績入力!AJ137</f>
        <v>0</v>
      </c>
      <c r="I54" s="208">
        <v>48</v>
      </c>
      <c r="J54" s="209">
        <f>成績入力!AK137</f>
        <v>0</v>
      </c>
      <c r="K54" s="210">
        <f>成績入力!BM137</f>
        <v>0</v>
      </c>
      <c r="L54" s="339">
        <f>成績入力!BN137</f>
        <v>0</v>
      </c>
      <c r="M54" s="214"/>
      <c r="N54" s="8"/>
    </row>
    <row r="55" spans="2:14" ht="32.25">
      <c r="B55" s="38">
        <v>49</v>
      </c>
      <c r="C55" s="43">
        <f t="shared" si="2"/>
        <v>5</v>
      </c>
      <c r="D55" s="7"/>
      <c r="E55" s="41">
        <f t="shared" si="1"/>
        <v>6</v>
      </c>
      <c r="F55" s="213">
        <f>成績入力!AH138</f>
        <v>119</v>
      </c>
      <c r="G55" s="206">
        <f>成績入力!AI138</f>
        <v>0</v>
      </c>
      <c r="H55" s="207">
        <f>成績入力!AJ138</f>
        <v>0</v>
      </c>
      <c r="I55" s="208">
        <v>49</v>
      </c>
      <c r="J55" s="209">
        <f>成績入力!AK138</f>
        <v>0</v>
      </c>
      <c r="K55" s="210">
        <f>成績入力!BM138</f>
        <v>0</v>
      </c>
      <c r="L55" s="339">
        <f>成績入力!BN138</f>
        <v>0</v>
      </c>
      <c r="M55" s="27"/>
      <c r="N55" s="8"/>
    </row>
    <row r="56" spans="2:14" ht="27.75" customHeight="1">
      <c r="B56" s="38">
        <v>50</v>
      </c>
      <c r="C56" s="43">
        <f t="shared" si="2"/>
        <v>5</v>
      </c>
      <c r="D56" s="7"/>
      <c r="E56" s="41">
        <f t="shared" si="1"/>
        <v>6</v>
      </c>
      <c r="F56" s="213">
        <f>成績入力!AH139</f>
        <v>120</v>
      </c>
      <c r="G56" s="206">
        <f>成績入力!AI139</f>
        <v>0</v>
      </c>
      <c r="H56" s="207">
        <f>成績入力!AJ139</f>
        <v>0</v>
      </c>
      <c r="I56" s="208">
        <v>50</v>
      </c>
      <c r="J56" s="209">
        <f>成績入力!AK139</f>
        <v>0</v>
      </c>
      <c r="K56" s="210">
        <f>成績入力!BM139</f>
        <v>0</v>
      </c>
      <c r="L56" s="339">
        <f>成績入力!BN139</f>
        <v>0</v>
      </c>
      <c r="M56" s="27"/>
      <c r="N56" s="8"/>
    </row>
    <row r="57" spans="2:14" ht="22.5" customHeight="1">
      <c r="B57" s="38"/>
      <c r="C57" s="39"/>
      <c r="D57" s="7"/>
      <c r="E57" s="41"/>
      <c r="F57" s="41"/>
      <c r="G57" s="5"/>
      <c r="H57" s="36"/>
      <c r="I57" s="167"/>
      <c r="J57" s="171"/>
      <c r="K57" s="6"/>
      <c r="L57" s="340"/>
      <c r="M57" s="2"/>
      <c r="N57" s="8"/>
    </row>
    <row r="58" spans="2:14" ht="9.75" customHeight="1" thickBot="1">
      <c r="D58" s="9"/>
      <c r="E58" s="10"/>
      <c r="F58" s="15"/>
      <c r="G58" s="16"/>
      <c r="H58" s="17"/>
      <c r="I58" s="170"/>
      <c r="J58" s="172"/>
      <c r="K58" s="18"/>
      <c r="L58" s="341"/>
      <c r="M58" s="10"/>
      <c r="N58" s="11"/>
    </row>
    <row r="59" spans="2:14" ht="14.25" thickTop="1"/>
  </sheetData>
  <sortState ref="F7:M56">
    <sortCondition descending="1" ref="K7"/>
    <sortCondition ref="L7"/>
    <sortCondition ref="F7"/>
  </sortState>
  <phoneticPr fontId="3"/>
  <pageMargins left="0.39370078740157483" right="0.19685039370078741" top="0.23" bottom="0.43" header="0" footer="0"/>
  <pageSetup paperSize="9" scale="95" orientation="portrait" blackAndWhite="1" horizontalDpi="4294967293" verticalDpi="36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B1:O59"/>
  <sheetViews>
    <sheetView zoomScale="75" workbookViewId="0">
      <selection activeCell="F7" sqref="F7:M56"/>
    </sheetView>
  </sheetViews>
  <sheetFormatPr defaultRowHeight="13.5"/>
  <cols>
    <col min="1" max="1" width="1.625" customWidth="1"/>
    <col min="2" max="2" width="7.375" hidden="1" customWidth="1"/>
    <col min="3" max="3" width="7.625" hidden="1" customWidth="1"/>
    <col min="4" max="4" width="2" customWidth="1"/>
    <col min="5" max="5" width="8.375" customWidth="1"/>
    <col min="6" max="6" width="10.625" customWidth="1"/>
    <col min="7" max="7" width="27.875" customWidth="1"/>
    <col min="8" max="8" width="29.625" customWidth="1"/>
    <col min="9" max="9" width="0.875" style="166" customWidth="1"/>
    <col min="10" max="10" width="0.75" style="161" customWidth="1"/>
    <col min="11" max="11" width="8.875" customWidth="1"/>
    <col min="12" max="12" width="9" style="351"/>
    <col min="13" max="14" width="1.5" customWidth="1"/>
    <col min="15" max="15" width="5.5" customWidth="1"/>
  </cols>
  <sheetData>
    <row r="1" spans="2:15" ht="8.25" customHeight="1"/>
    <row r="2" spans="2:15" ht="21">
      <c r="D2" s="2"/>
      <c r="E2" s="2"/>
      <c r="F2" s="47" t="str">
        <f>Ａ速報!$F$2</f>
        <v>トレイル・オリエンテーリング 岩槻城址大会</v>
      </c>
      <c r="G2" s="2"/>
      <c r="H2" s="2"/>
      <c r="I2" s="167"/>
      <c r="J2" s="23"/>
      <c r="K2" s="2"/>
      <c r="L2" s="458"/>
      <c r="M2" s="49"/>
      <c r="N2" s="2"/>
    </row>
    <row r="3" spans="2:15" ht="5.25" customHeight="1">
      <c r="C3" s="2"/>
      <c r="D3" s="2"/>
      <c r="E3" s="2"/>
      <c r="F3" s="2"/>
      <c r="G3" s="2"/>
      <c r="H3" s="2"/>
      <c r="I3" s="167"/>
      <c r="J3" s="23"/>
      <c r="K3" s="2"/>
      <c r="L3" s="459"/>
      <c r="M3" s="2"/>
      <c r="N3" s="2"/>
      <c r="O3" s="2"/>
    </row>
    <row r="4" spans="2:15" ht="27.75" customHeight="1" thickBot="1">
      <c r="C4" s="2"/>
      <c r="D4" s="2"/>
      <c r="E4" s="2"/>
      <c r="F4" s="52" t="s">
        <v>27</v>
      </c>
      <c r="G4" s="51" t="s">
        <v>51</v>
      </c>
      <c r="H4" s="2"/>
      <c r="I4" s="167"/>
      <c r="J4" s="23"/>
      <c r="K4" s="2"/>
      <c r="L4" s="459"/>
      <c r="M4" s="45"/>
      <c r="N4" s="2"/>
      <c r="O4" s="2"/>
    </row>
    <row r="5" spans="2:15" ht="41.25" customHeight="1" thickTop="1" thickBot="1">
      <c r="B5" s="37" t="s">
        <v>30</v>
      </c>
      <c r="C5" s="50" t="s">
        <v>15</v>
      </c>
      <c r="D5" s="2"/>
      <c r="E5" s="32" t="s">
        <v>16</v>
      </c>
      <c r="F5" s="31" t="s">
        <v>31</v>
      </c>
      <c r="G5" s="24" t="s">
        <v>33</v>
      </c>
      <c r="H5" s="24" t="s">
        <v>34</v>
      </c>
      <c r="I5" s="168"/>
      <c r="J5" s="162" t="s">
        <v>4</v>
      </c>
      <c r="K5" s="24" t="s">
        <v>1</v>
      </c>
      <c r="L5" s="460" t="s">
        <v>36</v>
      </c>
      <c r="M5" s="25"/>
      <c r="N5" s="2"/>
      <c r="O5" s="2"/>
    </row>
    <row r="6" spans="2:15" ht="3.75" customHeight="1" thickTop="1">
      <c r="B6" s="40"/>
      <c r="C6" s="44">
        <v>0</v>
      </c>
      <c r="D6" s="33"/>
      <c r="E6" s="232">
        <v>0</v>
      </c>
      <c r="F6" s="233">
        <v>0</v>
      </c>
      <c r="G6" s="163">
        <v>0</v>
      </c>
      <c r="H6" s="163">
        <v>0</v>
      </c>
      <c r="I6" s="169"/>
      <c r="J6" s="164">
        <v>0</v>
      </c>
      <c r="K6" s="163">
        <v>0.2</v>
      </c>
      <c r="L6" s="461">
        <v>0</v>
      </c>
      <c r="M6" s="23">
        <v>0</v>
      </c>
      <c r="N6" s="234"/>
    </row>
    <row r="7" spans="2:15" ht="32.25">
      <c r="B7" s="38">
        <v>1</v>
      </c>
      <c r="C7" s="43">
        <f t="shared" ref="C7:C38" si="0">IF(AND(K7=K6,L7=L6),C6,C6+1)</f>
        <v>1</v>
      </c>
      <c r="D7" s="7"/>
      <c r="E7" s="41">
        <f t="shared" ref="E7:E38" si="1">RANK(C7,$C$7:$C$56,1)</f>
        <v>1</v>
      </c>
      <c r="F7" s="213">
        <f>成績入力!AH156</f>
        <v>134</v>
      </c>
      <c r="G7" s="206" t="str">
        <f>成績入力!AI156</f>
        <v>今井　信也</v>
      </c>
      <c r="H7" s="207">
        <f>成績入力!AJ156</f>
        <v>0</v>
      </c>
      <c r="I7" s="208">
        <v>4</v>
      </c>
      <c r="J7" s="209">
        <f>成績入力!AK156</f>
        <v>0</v>
      </c>
      <c r="K7" s="210">
        <f>成績入力!BM156</f>
        <v>8</v>
      </c>
      <c r="L7" s="462">
        <f>成績入力!BN156</f>
        <v>0</v>
      </c>
      <c r="M7" s="214"/>
      <c r="N7" s="8"/>
    </row>
    <row r="8" spans="2:15" ht="32.25">
      <c r="B8" s="38">
        <v>2</v>
      </c>
      <c r="C8" s="43">
        <f t="shared" si="0"/>
        <v>2</v>
      </c>
      <c r="D8" s="7"/>
      <c r="E8" s="41">
        <f t="shared" si="1"/>
        <v>2</v>
      </c>
      <c r="F8" s="213">
        <f>成績入力!AH153</f>
        <v>131</v>
      </c>
      <c r="G8" s="206" t="str">
        <f>成績入力!AI153</f>
        <v>斉藤　栄子</v>
      </c>
      <c r="H8" s="207">
        <f>成績入力!AJ153</f>
        <v>0</v>
      </c>
      <c r="I8" s="208">
        <v>1</v>
      </c>
      <c r="J8" s="209">
        <f>成績入力!AK153</f>
        <v>0</v>
      </c>
      <c r="K8" s="210">
        <f>成績入力!BM153</f>
        <v>6</v>
      </c>
      <c r="L8" s="462">
        <f>成績入力!BN153</f>
        <v>0</v>
      </c>
      <c r="M8" s="214"/>
      <c r="N8" s="8"/>
    </row>
    <row r="9" spans="2:15" ht="32.25">
      <c r="B9" s="38">
        <v>3</v>
      </c>
      <c r="C9" s="43">
        <f t="shared" si="0"/>
        <v>2</v>
      </c>
      <c r="D9" s="7"/>
      <c r="E9" s="41">
        <f t="shared" si="1"/>
        <v>2</v>
      </c>
      <c r="F9" s="213">
        <f>成績入力!AH154</f>
        <v>132</v>
      </c>
      <c r="G9" s="206" t="str">
        <f>成績入力!AI154</f>
        <v>直江　有紀</v>
      </c>
      <c r="H9" s="207">
        <f>成績入力!AJ154</f>
        <v>0</v>
      </c>
      <c r="I9" s="208">
        <v>2</v>
      </c>
      <c r="J9" s="209">
        <f>成績入力!AK154</f>
        <v>0</v>
      </c>
      <c r="K9" s="210">
        <f>成績入力!BM154</f>
        <v>6</v>
      </c>
      <c r="L9" s="462">
        <f>成績入力!BN154</f>
        <v>0</v>
      </c>
      <c r="M9" s="214"/>
      <c r="N9" s="8"/>
    </row>
    <row r="10" spans="2:15" ht="32.25">
      <c r="B10" s="38">
        <v>4</v>
      </c>
      <c r="C10" s="43">
        <f t="shared" si="0"/>
        <v>3</v>
      </c>
      <c r="D10" s="7"/>
      <c r="E10" s="41">
        <f t="shared" si="1"/>
        <v>4</v>
      </c>
      <c r="F10" s="213">
        <f>成績入力!AH155</f>
        <v>133</v>
      </c>
      <c r="G10" s="206" t="str">
        <f>成績入力!AI155</f>
        <v>鮫島　一郎</v>
      </c>
      <c r="H10" s="207" t="str">
        <f>成績入力!AJ155</f>
        <v>埼玉県障害者スポーツ指導者協議会</v>
      </c>
      <c r="I10" s="208">
        <v>3</v>
      </c>
      <c r="J10" s="209">
        <f>成績入力!AK155</f>
        <v>0</v>
      </c>
      <c r="K10" s="210">
        <f>成績入力!BM155</f>
        <v>5</v>
      </c>
      <c r="L10" s="462">
        <f>成績入力!BN155</f>
        <v>0</v>
      </c>
      <c r="M10" s="214"/>
      <c r="N10" s="8"/>
    </row>
    <row r="11" spans="2:15" ht="32.25">
      <c r="B11" s="38">
        <v>5</v>
      </c>
      <c r="C11" s="43">
        <f t="shared" si="0"/>
        <v>4</v>
      </c>
      <c r="D11" s="7"/>
      <c r="E11" s="41">
        <f t="shared" si="1"/>
        <v>5</v>
      </c>
      <c r="F11" s="213">
        <f>成績入力!AH157</f>
        <v>135</v>
      </c>
      <c r="G11" s="206">
        <f>成績入力!AI157</f>
        <v>0</v>
      </c>
      <c r="H11" s="207">
        <f>成績入力!AJ157</f>
        <v>0</v>
      </c>
      <c r="I11" s="208">
        <v>5</v>
      </c>
      <c r="J11" s="209">
        <f>成績入力!AK157</f>
        <v>0</v>
      </c>
      <c r="K11" s="210">
        <f>成績入力!BM157</f>
        <v>0</v>
      </c>
      <c r="L11" s="462">
        <f>成績入力!BN157</f>
        <v>0</v>
      </c>
      <c r="M11" s="214"/>
      <c r="N11" s="8"/>
    </row>
    <row r="12" spans="2:15" ht="32.25">
      <c r="B12" s="38">
        <v>6</v>
      </c>
      <c r="C12" s="43">
        <f t="shared" si="0"/>
        <v>4</v>
      </c>
      <c r="D12" s="7"/>
      <c r="E12" s="41">
        <f t="shared" si="1"/>
        <v>5</v>
      </c>
      <c r="F12" s="213">
        <f>成績入力!AH158</f>
        <v>136</v>
      </c>
      <c r="G12" s="206">
        <f>成績入力!AI158</f>
        <v>0</v>
      </c>
      <c r="H12" s="207">
        <f>成績入力!AJ158</f>
        <v>0</v>
      </c>
      <c r="I12" s="208">
        <v>6</v>
      </c>
      <c r="J12" s="209">
        <f>成績入力!AK158</f>
        <v>0</v>
      </c>
      <c r="K12" s="210">
        <f>成績入力!BM158</f>
        <v>0</v>
      </c>
      <c r="L12" s="462">
        <f>成績入力!BN158</f>
        <v>0</v>
      </c>
      <c r="M12" s="214"/>
      <c r="N12" s="8"/>
    </row>
    <row r="13" spans="2:15" ht="32.25">
      <c r="B13" s="38">
        <v>7</v>
      </c>
      <c r="C13" s="43">
        <f t="shared" si="0"/>
        <v>4</v>
      </c>
      <c r="D13" s="7"/>
      <c r="E13" s="41">
        <f t="shared" si="1"/>
        <v>5</v>
      </c>
      <c r="F13" s="213">
        <f>成績入力!AH159</f>
        <v>137</v>
      </c>
      <c r="G13" s="206">
        <f>成績入力!AI159</f>
        <v>0</v>
      </c>
      <c r="H13" s="207">
        <f>成績入力!AJ159</f>
        <v>0</v>
      </c>
      <c r="I13" s="208">
        <v>7</v>
      </c>
      <c r="J13" s="209">
        <f>成績入力!AK159</f>
        <v>0</v>
      </c>
      <c r="K13" s="210">
        <f>成績入力!BM159</f>
        <v>0</v>
      </c>
      <c r="L13" s="462">
        <f>成績入力!BN159</f>
        <v>0</v>
      </c>
      <c r="M13" s="214"/>
      <c r="N13" s="8"/>
    </row>
    <row r="14" spans="2:15" ht="32.25">
      <c r="B14" s="38">
        <v>8</v>
      </c>
      <c r="C14" s="43">
        <f t="shared" si="0"/>
        <v>4</v>
      </c>
      <c r="D14" s="7"/>
      <c r="E14" s="41">
        <f t="shared" si="1"/>
        <v>5</v>
      </c>
      <c r="F14" s="213">
        <f>成績入力!AH160</f>
        <v>138</v>
      </c>
      <c r="G14" s="206">
        <f>成績入力!AI160</f>
        <v>0</v>
      </c>
      <c r="H14" s="207">
        <f>成績入力!AJ160</f>
        <v>0</v>
      </c>
      <c r="I14" s="208">
        <v>8</v>
      </c>
      <c r="J14" s="209">
        <f>成績入力!AK160</f>
        <v>0</v>
      </c>
      <c r="K14" s="210">
        <f>成績入力!BM160</f>
        <v>0</v>
      </c>
      <c r="L14" s="462">
        <f>成績入力!BN160</f>
        <v>0</v>
      </c>
      <c r="M14" s="214"/>
      <c r="N14" s="8"/>
    </row>
    <row r="15" spans="2:15" ht="32.25">
      <c r="B15" s="38">
        <v>9</v>
      </c>
      <c r="C15" s="43">
        <f t="shared" si="0"/>
        <v>4</v>
      </c>
      <c r="D15" s="7"/>
      <c r="E15" s="41">
        <f t="shared" si="1"/>
        <v>5</v>
      </c>
      <c r="F15" s="213">
        <f>成績入力!AH161</f>
        <v>139</v>
      </c>
      <c r="G15" s="206">
        <f>成績入力!AI161</f>
        <v>0</v>
      </c>
      <c r="H15" s="207">
        <f>成績入力!AJ161</f>
        <v>0</v>
      </c>
      <c r="I15" s="208">
        <v>9</v>
      </c>
      <c r="J15" s="209">
        <f>成績入力!AK161</f>
        <v>0</v>
      </c>
      <c r="K15" s="210">
        <f>成績入力!BM161</f>
        <v>0</v>
      </c>
      <c r="L15" s="462">
        <f>成績入力!BN161</f>
        <v>0</v>
      </c>
      <c r="M15" s="214"/>
      <c r="N15" s="8"/>
    </row>
    <row r="16" spans="2:15" ht="32.25">
      <c r="B16" s="38">
        <v>10</v>
      </c>
      <c r="C16" s="43">
        <f t="shared" si="0"/>
        <v>4</v>
      </c>
      <c r="D16" s="7"/>
      <c r="E16" s="41">
        <f t="shared" si="1"/>
        <v>5</v>
      </c>
      <c r="F16" s="213">
        <f>成績入力!AH162</f>
        <v>140</v>
      </c>
      <c r="G16" s="206">
        <f>成績入力!AI162</f>
        <v>0</v>
      </c>
      <c r="H16" s="207">
        <f>成績入力!AJ162</f>
        <v>0</v>
      </c>
      <c r="I16" s="208">
        <v>10</v>
      </c>
      <c r="J16" s="209">
        <f>成績入力!AK162</f>
        <v>0</v>
      </c>
      <c r="K16" s="210">
        <f>成績入力!BM162</f>
        <v>0</v>
      </c>
      <c r="L16" s="462">
        <f>成績入力!BN162</f>
        <v>0</v>
      </c>
      <c r="M16" s="214"/>
      <c r="N16" s="8"/>
    </row>
    <row r="17" spans="2:14" ht="32.25">
      <c r="B17" s="38">
        <v>11</v>
      </c>
      <c r="C17" s="43">
        <f t="shared" si="0"/>
        <v>4</v>
      </c>
      <c r="D17" s="7"/>
      <c r="E17" s="41">
        <f t="shared" si="1"/>
        <v>5</v>
      </c>
      <c r="F17" s="213">
        <f>成績入力!AH163</f>
        <v>141</v>
      </c>
      <c r="G17" s="206">
        <f>成績入力!AI163</f>
        <v>0</v>
      </c>
      <c r="H17" s="207">
        <f>成績入力!AJ163</f>
        <v>0</v>
      </c>
      <c r="I17" s="208">
        <v>11</v>
      </c>
      <c r="J17" s="209">
        <f>成績入力!AK163</f>
        <v>0</v>
      </c>
      <c r="K17" s="210">
        <f>成績入力!BM163</f>
        <v>0</v>
      </c>
      <c r="L17" s="462">
        <f>成績入力!BN163</f>
        <v>0</v>
      </c>
      <c r="M17" s="214"/>
      <c r="N17" s="8"/>
    </row>
    <row r="18" spans="2:14" ht="32.25">
      <c r="B18" s="38">
        <v>12</v>
      </c>
      <c r="C18" s="43">
        <f t="shared" si="0"/>
        <v>4</v>
      </c>
      <c r="D18" s="7"/>
      <c r="E18" s="41">
        <f t="shared" si="1"/>
        <v>5</v>
      </c>
      <c r="F18" s="213">
        <f>成績入力!AH164</f>
        <v>142</v>
      </c>
      <c r="G18" s="206">
        <f>成績入力!AI164</f>
        <v>0</v>
      </c>
      <c r="H18" s="207">
        <f>成績入力!AJ164</f>
        <v>0</v>
      </c>
      <c r="I18" s="208">
        <v>12</v>
      </c>
      <c r="J18" s="209">
        <f>成績入力!AK164</f>
        <v>0</v>
      </c>
      <c r="K18" s="210">
        <f>成績入力!BM164</f>
        <v>0</v>
      </c>
      <c r="L18" s="462">
        <f>成績入力!BN164</f>
        <v>0</v>
      </c>
      <c r="M18" s="214"/>
      <c r="N18" s="8"/>
    </row>
    <row r="19" spans="2:14" ht="32.25">
      <c r="B19" s="38">
        <v>13</v>
      </c>
      <c r="C19" s="43">
        <f t="shared" si="0"/>
        <v>4</v>
      </c>
      <c r="D19" s="7"/>
      <c r="E19" s="41">
        <f t="shared" si="1"/>
        <v>5</v>
      </c>
      <c r="F19" s="213">
        <f>成績入力!AH165</f>
        <v>143</v>
      </c>
      <c r="G19" s="206">
        <f>成績入力!AI165</f>
        <v>0</v>
      </c>
      <c r="H19" s="207">
        <f>成績入力!AJ165</f>
        <v>0</v>
      </c>
      <c r="I19" s="208">
        <v>13</v>
      </c>
      <c r="J19" s="209">
        <f>成績入力!AK165</f>
        <v>0</v>
      </c>
      <c r="K19" s="210">
        <f>成績入力!BM165</f>
        <v>0</v>
      </c>
      <c r="L19" s="462">
        <f>成績入力!BN165</f>
        <v>0</v>
      </c>
      <c r="M19" s="27"/>
      <c r="N19" s="8"/>
    </row>
    <row r="20" spans="2:14" ht="32.25">
      <c r="B20" s="38">
        <v>14</v>
      </c>
      <c r="C20" s="43">
        <f t="shared" si="0"/>
        <v>4</v>
      </c>
      <c r="D20" s="7"/>
      <c r="E20" s="41">
        <f t="shared" si="1"/>
        <v>5</v>
      </c>
      <c r="F20" s="213">
        <f>成績入力!AH166</f>
        <v>144</v>
      </c>
      <c r="G20" s="206">
        <f>成績入力!AI166</f>
        <v>0</v>
      </c>
      <c r="H20" s="207">
        <f>成績入力!AJ166</f>
        <v>0</v>
      </c>
      <c r="I20" s="208">
        <v>14</v>
      </c>
      <c r="J20" s="209">
        <f>成績入力!AK166</f>
        <v>0</v>
      </c>
      <c r="K20" s="210">
        <f>成績入力!BM166</f>
        <v>0</v>
      </c>
      <c r="L20" s="462">
        <f>成績入力!BN166</f>
        <v>0</v>
      </c>
      <c r="M20" s="27"/>
      <c r="N20" s="8"/>
    </row>
    <row r="21" spans="2:14" ht="32.25">
      <c r="B21" s="38">
        <v>15</v>
      </c>
      <c r="C21" s="43">
        <f t="shared" si="0"/>
        <v>4</v>
      </c>
      <c r="D21" s="7"/>
      <c r="E21" s="41">
        <f t="shared" si="1"/>
        <v>5</v>
      </c>
      <c r="F21" s="213">
        <f>成績入力!AH167</f>
        <v>145</v>
      </c>
      <c r="G21" s="206">
        <f>成績入力!AI167</f>
        <v>0</v>
      </c>
      <c r="H21" s="207">
        <f>成績入力!AJ167</f>
        <v>0</v>
      </c>
      <c r="I21" s="208">
        <v>15</v>
      </c>
      <c r="J21" s="209">
        <f>成績入力!AK167</f>
        <v>0</v>
      </c>
      <c r="K21" s="210">
        <f>成績入力!BM167</f>
        <v>0</v>
      </c>
      <c r="L21" s="462">
        <f>成績入力!BN167</f>
        <v>0</v>
      </c>
      <c r="M21" s="27"/>
      <c r="N21" s="8"/>
    </row>
    <row r="22" spans="2:14" ht="32.25">
      <c r="B22" s="38">
        <v>16</v>
      </c>
      <c r="C22" s="43">
        <f t="shared" si="0"/>
        <v>4</v>
      </c>
      <c r="D22" s="7"/>
      <c r="E22" s="41">
        <f t="shared" si="1"/>
        <v>5</v>
      </c>
      <c r="F22" s="213">
        <f>成績入力!AH168</f>
        <v>146</v>
      </c>
      <c r="G22" s="206">
        <f>成績入力!AI168</f>
        <v>0</v>
      </c>
      <c r="H22" s="207">
        <f>成績入力!AJ168</f>
        <v>0</v>
      </c>
      <c r="I22" s="208">
        <v>16</v>
      </c>
      <c r="J22" s="209">
        <f>成績入力!AK168</f>
        <v>0</v>
      </c>
      <c r="K22" s="210">
        <f>成績入力!BM168</f>
        <v>0</v>
      </c>
      <c r="L22" s="462">
        <f>成績入力!BN168</f>
        <v>0</v>
      </c>
      <c r="M22" s="27"/>
      <c r="N22" s="8"/>
    </row>
    <row r="23" spans="2:14" ht="32.25">
      <c r="B23" s="38">
        <v>17</v>
      </c>
      <c r="C23" s="43">
        <f t="shared" si="0"/>
        <v>4</v>
      </c>
      <c r="D23" s="7"/>
      <c r="E23" s="41">
        <f t="shared" si="1"/>
        <v>5</v>
      </c>
      <c r="F23" s="213">
        <f>成績入力!AH169</f>
        <v>147</v>
      </c>
      <c r="G23" s="206">
        <f>成績入力!AI169</f>
        <v>0</v>
      </c>
      <c r="H23" s="207">
        <f>成績入力!AJ169</f>
        <v>0</v>
      </c>
      <c r="I23" s="208">
        <v>17</v>
      </c>
      <c r="J23" s="209">
        <f>成績入力!AK169</f>
        <v>0</v>
      </c>
      <c r="K23" s="210">
        <f>成績入力!BM169</f>
        <v>0</v>
      </c>
      <c r="L23" s="462">
        <f>成績入力!BN169</f>
        <v>0</v>
      </c>
      <c r="M23" s="27"/>
      <c r="N23" s="8"/>
    </row>
    <row r="24" spans="2:14" ht="32.25">
      <c r="B24" s="38">
        <v>18</v>
      </c>
      <c r="C24" s="43">
        <f t="shared" si="0"/>
        <v>4</v>
      </c>
      <c r="D24" s="7"/>
      <c r="E24" s="41">
        <f t="shared" si="1"/>
        <v>5</v>
      </c>
      <c r="F24" s="213">
        <f>成績入力!AH170</f>
        <v>148</v>
      </c>
      <c r="G24" s="206">
        <f>成績入力!AI170</f>
        <v>0</v>
      </c>
      <c r="H24" s="207">
        <f>成績入力!AJ170</f>
        <v>0</v>
      </c>
      <c r="I24" s="208">
        <v>18</v>
      </c>
      <c r="J24" s="209">
        <f>成績入力!AK170</f>
        <v>0</v>
      </c>
      <c r="K24" s="210">
        <f>成績入力!BM170</f>
        <v>0</v>
      </c>
      <c r="L24" s="462">
        <f>成績入力!BN170</f>
        <v>0</v>
      </c>
      <c r="M24" s="27"/>
      <c r="N24" s="8"/>
    </row>
    <row r="25" spans="2:14" ht="32.25">
      <c r="B25" s="38">
        <v>19</v>
      </c>
      <c r="C25" s="43">
        <f t="shared" si="0"/>
        <v>4</v>
      </c>
      <c r="D25" s="7"/>
      <c r="E25" s="41">
        <f t="shared" si="1"/>
        <v>5</v>
      </c>
      <c r="F25" s="213">
        <f>成績入力!AH171</f>
        <v>149</v>
      </c>
      <c r="G25" s="206">
        <f>成績入力!AI171</f>
        <v>0</v>
      </c>
      <c r="H25" s="207">
        <f>成績入力!AJ171</f>
        <v>0</v>
      </c>
      <c r="I25" s="208">
        <v>19</v>
      </c>
      <c r="J25" s="209">
        <f>成績入力!AK171</f>
        <v>0</v>
      </c>
      <c r="K25" s="210">
        <f>成績入力!BM171</f>
        <v>0</v>
      </c>
      <c r="L25" s="462">
        <f>成績入力!BN171</f>
        <v>0</v>
      </c>
      <c r="M25" s="27"/>
      <c r="N25" s="8"/>
    </row>
    <row r="26" spans="2:14" ht="32.25">
      <c r="B26" s="38">
        <v>20</v>
      </c>
      <c r="C26" s="43">
        <f t="shared" si="0"/>
        <v>4</v>
      </c>
      <c r="D26" s="7"/>
      <c r="E26" s="41">
        <f t="shared" si="1"/>
        <v>5</v>
      </c>
      <c r="F26" s="213">
        <f>成績入力!AH172</f>
        <v>150</v>
      </c>
      <c r="G26" s="206">
        <f>成績入力!AI172</f>
        <v>0</v>
      </c>
      <c r="H26" s="207">
        <f>成績入力!AJ172</f>
        <v>0</v>
      </c>
      <c r="I26" s="208">
        <v>20</v>
      </c>
      <c r="J26" s="209">
        <f>成績入力!AK172</f>
        <v>0</v>
      </c>
      <c r="K26" s="210">
        <f>成績入力!BM172</f>
        <v>0</v>
      </c>
      <c r="L26" s="462">
        <f>成績入力!BN172</f>
        <v>0</v>
      </c>
      <c r="M26" s="27"/>
      <c r="N26" s="8"/>
    </row>
    <row r="27" spans="2:14" ht="32.25">
      <c r="B27" s="38">
        <v>21</v>
      </c>
      <c r="C27" s="43">
        <f t="shared" si="0"/>
        <v>4</v>
      </c>
      <c r="D27" s="7"/>
      <c r="E27" s="41">
        <f t="shared" si="1"/>
        <v>5</v>
      </c>
      <c r="F27" s="213">
        <f>成績入力!AH173</f>
        <v>151</v>
      </c>
      <c r="G27" s="206">
        <f>成績入力!AI173</f>
        <v>0</v>
      </c>
      <c r="H27" s="207">
        <f>成績入力!AJ173</f>
        <v>0</v>
      </c>
      <c r="I27" s="208">
        <v>21</v>
      </c>
      <c r="J27" s="209">
        <f>成績入力!AK173</f>
        <v>0</v>
      </c>
      <c r="K27" s="210">
        <f>成績入力!BM173</f>
        <v>0</v>
      </c>
      <c r="L27" s="462">
        <f>成績入力!BN173</f>
        <v>0</v>
      </c>
      <c r="M27" s="27"/>
      <c r="N27" s="8"/>
    </row>
    <row r="28" spans="2:14" ht="32.25">
      <c r="B28" s="38">
        <v>22</v>
      </c>
      <c r="C28" s="43">
        <f t="shared" si="0"/>
        <v>4</v>
      </c>
      <c r="D28" s="7"/>
      <c r="E28" s="41">
        <f t="shared" si="1"/>
        <v>5</v>
      </c>
      <c r="F28" s="213">
        <f>成績入力!AH174</f>
        <v>152</v>
      </c>
      <c r="G28" s="206">
        <f>成績入力!AI174</f>
        <v>0</v>
      </c>
      <c r="H28" s="207">
        <f>成績入力!AJ174</f>
        <v>0</v>
      </c>
      <c r="I28" s="208">
        <v>22</v>
      </c>
      <c r="J28" s="209">
        <f>成績入力!AK174</f>
        <v>0</v>
      </c>
      <c r="K28" s="210">
        <f>成績入力!BM174</f>
        <v>0</v>
      </c>
      <c r="L28" s="462">
        <f>成績入力!BN174</f>
        <v>0</v>
      </c>
      <c r="M28" s="27"/>
      <c r="N28" s="8"/>
    </row>
    <row r="29" spans="2:14" ht="32.25">
      <c r="B29" s="38">
        <v>23</v>
      </c>
      <c r="C29" s="43">
        <f t="shared" si="0"/>
        <v>4</v>
      </c>
      <c r="D29" s="7"/>
      <c r="E29" s="41">
        <f t="shared" si="1"/>
        <v>5</v>
      </c>
      <c r="F29" s="213">
        <f>成績入力!AH175</f>
        <v>153</v>
      </c>
      <c r="G29" s="206">
        <f>成績入力!AI175</f>
        <v>0</v>
      </c>
      <c r="H29" s="207">
        <f>成績入力!AJ175</f>
        <v>0</v>
      </c>
      <c r="I29" s="208">
        <v>23</v>
      </c>
      <c r="J29" s="209">
        <f>成績入力!AK175</f>
        <v>0</v>
      </c>
      <c r="K29" s="210">
        <f>成績入力!BM175</f>
        <v>0</v>
      </c>
      <c r="L29" s="462">
        <f>成績入力!BN175</f>
        <v>0</v>
      </c>
      <c r="M29" s="27"/>
      <c r="N29" s="8"/>
    </row>
    <row r="30" spans="2:14" ht="32.25">
      <c r="B30" s="38">
        <v>24</v>
      </c>
      <c r="C30" s="43">
        <f t="shared" si="0"/>
        <v>4</v>
      </c>
      <c r="D30" s="7"/>
      <c r="E30" s="41">
        <f t="shared" si="1"/>
        <v>5</v>
      </c>
      <c r="F30" s="213">
        <f>成績入力!AH176</f>
        <v>154</v>
      </c>
      <c r="G30" s="206">
        <f>成績入力!AI176</f>
        <v>0</v>
      </c>
      <c r="H30" s="207">
        <f>成績入力!AJ176</f>
        <v>0</v>
      </c>
      <c r="I30" s="208">
        <v>24</v>
      </c>
      <c r="J30" s="209">
        <f>成績入力!AK176</f>
        <v>0</v>
      </c>
      <c r="K30" s="210">
        <f>成績入力!BM176</f>
        <v>0</v>
      </c>
      <c r="L30" s="462">
        <f>成績入力!BN176</f>
        <v>0</v>
      </c>
      <c r="M30" s="27"/>
      <c r="N30" s="8"/>
    </row>
    <row r="31" spans="2:14" ht="32.25">
      <c r="B31" s="38">
        <v>25</v>
      </c>
      <c r="C31" s="43">
        <f t="shared" si="0"/>
        <v>4</v>
      </c>
      <c r="D31" s="7"/>
      <c r="E31" s="41">
        <f t="shared" si="1"/>
        <v>5</v>
      </c>
      <c r="F31" s="213">
        <f>成績入力!AH177</f>
        <v>155</v>
      </c>
      <c r="G31" s="206">
        <f>成績入力!AI177</f>
        <v>0</v>
      </c>
      <c r="H31" s="207">
        <f>成績入力!AJ177</f>
        <v>0</v>
      </c>
      <c r="I31" s="208">
        <v>25</v>
      </c>
      <c r="J31" s="209">
        <f>成績入力!AK177</f>
        <v>0</v>
      </c>
      <c r="K31" s="210">
        <f>成績入力!BM177</f>
        <v>0</v>
      </c>
      <c r="L31" s="462">
        <f>成績入力!BN177</f>
        <v>0</v>
      </c>
      <c r="M31" s="27"/>
      <c r="N31" s="8"/>
    </row>
    <row r="32" spans="2:14" ht="32.25">
      <c r="B32" s="38">
        <v>26</v>
      </c>
      <c r="C32" s="43">
        <f t="shared" si="0"/>
        <v>4</v>
      </c>
      <c r="D32" s="7"/>
      <c r="E32" s="41">
        <f t="shared" si="1"/>
        <v>5</v>
      </c>
      <c r="F32" s="213">
        <f>成績入力!AH178</f>
        <v>156</v>
      </c>
      <c r="G32" s="206">
        <f>成績入力!AI178</f>
        <v>0</v>
      </c>
      <c r="H32" s="207">
        <f>成績入力!AJ178</f>
        <v>0</v>
      </c>
      <c r="I32" s="208">
        <v>26</v>
      </c>
      <c r="J32" s="209">
        <f>成績入力!AK178</f>
        <v>0</v>
      </c>
      <c r="K32" s="210">
        <f>成績入力!BM178</f>
        <v>0</v>
      </c>
      <c r="L32" s="462">
        <f>成績入力!BN178</f>
        <v>0</v>
      </c>
      <c r="M32" s="27"/>
      <c r="N32" s="8"/>
    </row>
    <row r="33" spans="2:14" ht="32.25">
      <c r="B33" s="38">
        <v>27</v>
      </c>
      <c r="C33" s="43">
        <f t="shared" si="0"/>
        <v>4</v>
      </c>
      <c r="D33" s="7"/>
      <c r="E33" s="41">
        <f t="shared" si="1"/>
        <v>5</v>
      </c>
      <c r="F33" s="213">
        <f>成績入力!AH179</f>
        <v>157</v>
      </c>
      <c r="G33" s="206">
        <f>成績入力!AI179</f>
        <v>0</v>
      </c>
      <c r="H33" s="207">
        <f>成績入力!AJ179</f>
        <v>0</v>
      </c>
      <c r="I33" s="208">
        <v>27</v>
      </c>
      <c r="J33" s="209">
        <f>成績入力!AK179</f>
        <v>0</v>
      </c>
      <c r="K33" s="210">
        <f>成績入力!BM179</f>
        <v>0</v>
      </c>
      <c r="L33" s="462">
        <f>成績入力!BN179</f>
        <v>0</v>
      </c>
      <c r="M33" s="27"/>
      <c r="N33" s="8"/>
    </row>
    <row r="34" spans="2:14" ht="32.25">
      <c r="B34" s="38">
        <v>28</v>
      </c>
      <c r="C34" s="43">
        <f t="shared" si="0"/>
        <v>4</v>
      </c>
      <c r="D34" s="7"/>
      <c r="E34" s="41">
        <f t="shared" si="1"/>
        <v>5</v>
      </c>
      <c r="F34" s="213">
        <f>成績入力!AH180</f>
        <v>158</v>
      </c>
      <c r="G34" s="206">
        <f>成績入力!AI180</f>
        <v>0</v>
      </c>
      <c r="H34" s="207">
        <f>成績入力!AJ180</f>
        <v>0</v>
      </c>
      <c r="I34" s="208">
        <v>28</v>
      </c>
      <c r="J34" s="209">
        <f>成績入力!AK180</f>
        <v>0</v>
      </c>
      <c r="K34" s="210">
        <f>成績入力!BM180</f>
        <v>0</v>
      </c>
      <c r="L34" s="462">
        <f>成績入力!BN180</f>
        <v>0</v>
      </c>
      <c r="M34" s="27"/>
      <c r="N34" s="8"/>
    </row>
    <row r="35" spans="2:14" ht="32.25">
      <c r="B35" s="38">
        <v>29</v>
      </c>
      <c r="C35" s="43">
        <f t="shared" si="0"/>
        <v>4</v>
      </c>
      <c r="D35" s="7"/>
      <c r="E35" s="41">
        <f t="shared" si="1"/>
        <v>5</v>
      </c>
      <c r="F35" s="213">
        <f>成績入力!AH181</f>
        <v>159</v>
      </c>
      <c r="G35" s="206">
        <f>成績入力!AI181</f>
        <v>0</v>
      </c>
      <c r="H35" s="207">
        <f>成績入力!AJ181</f>
        <v>0</v>
      </c>
      <c r="I35" s="208">
        <v>29</v>
      </c>
      <c r="J35" s="209">
        <f>成績入力!AK181</f>
        <v>0</v>
      </c>
      <c r="K35" s="210">
        <f>成績入力!BM181</f>
        <v>0</v>
      </c>
      <c r="L35" s="462">
        <f>成績入力!BN181</f>
        <v>0</v>
      </c>
      <c r="M35" s="27"/>
      <c r="N35" s="8"/>
    </row>
    <row r="36" spans="2:14" ht="32.25">
      <c r="B36" s="38">
        <v>30</v>
      </c>
      <c r="C36" s="43">
        <f t="shared" si="0"/>
        <v>4</v>
      </c>
      <c r="D36" s="7"/>
      <c r="E36" s="41">
        <f t="shared" si="1"/>
        <v>5</v>
      </c>
      <c r="F36" s="213">
        <f>成績入力!AH182</f>
        <v>160</v>
      </c>
      <c r="G36" s="206">
        <f>成績入力!AI182</f>
        <v>0</v>
      </c>
      <c r="H36" s="207">
        <f>成績入力!AJ182</f>
        <v>0</v>
      </c>
      <c r="I36" s="208">
        <v>30</v>
      </c>
      <c r="J36" s="209">
        <f>成績入力!AK182</f>
        <v>0</v>
      </c>
      <c r="K36" s="210">
        <f>成績入力!BM182</f>
        <v>0</v>
      </c>
      <c r="L36" s="462">
        <f>成績入力!BN182</f>
        <v>0</v>
      </c>
      <c r="M36" s="27"/>
      <c r="N36" s="8"/>
    </row>
    <row r="37" spans="2:14" ht="32.25">
      <c r="B37" s="38">
        <v>31</v>
      </c>
      <c r="C37" s="43">
        <f t="shared" si="0"/>
        <v>4</v>
      </c>
      <c r="D37" s="7"/>
      <c r="E37" s="41">
        <f t="shared" si="1"/>
        <v>5</v>
      </c>
      <c r="F37" s="213">
        <f>成績入力!AH183</f>
        <v>161</v>
      </c>
      <c r="G37" s="206">
        <f>成績入力!AI183</f>
        <v>0</v>
      </c>
      <c r="H37" s="207">
        <f>成績入力!AJ183</f>
        <v>0</v>
      </c>
      <c r="I37" s="208">
        <v>31</v>
      </c>
      <c r="J37" s="209">
        <f>成績入力!AK183</f>
        <v>0</v>
      </c>
      <c r="K37" s="210">
        <f>成績入力!BM183</f>
        <v>0</v>
      </c>
      <c r="L37" s="462">
        <f>成績入力!BN183</f>
        <v>0</v>
      </c>
      <c r="M37" s="27"/>
      <c r="N37" s="8"/>
    </row>
    <row r="38" spans="2:14" ht="32.25">
      <c r="B38" s="38">
        <v>32</v>
      </c>
      <c r="C38" s="43">
        <f t="shared" si="0"/>
        <v>4</v>
      </c>
      <c r="D38" s="7"/>
      <c r="E38" s="41">
        <f t="shared" si="1"/>
        <v>5</v>
      </c>
      <c r="F38" s="213">
        <f>成績入力!AH184</f>
        <v>162</v>
      </c>
      <c r="G38" s="206">
        <f>成績入力!AI184</f>
        <v>0</v>
      </c>
      <c r="H38" s="207">
        <f>成績入力!AJ184</f>
        <v>0</v>
      </c>
      <c r="I38" s="208">
        <v>32</v>
      </c>
      <c r="J38" s="209">
        <f>成績入力!AK184</f>
        <v>0</v>
      </c>
      <c r="K38" s="210">
        <f>成績入力!BM184</f>
        <v>0</v>
      </c>
      <c r="L38" s="462">
        <f>成績入力!BN184</f>
        <v>0</v>
      </c>
      <c r="M38" s="27"/>
      <c r="N38" s="8"/>
    </row>
    <row r="39" spans="2:14" ht="32.25">
      <c r="B39" s="38">
        <v>33</v>
      </c>
      <c r="C39" s="43">
        <f t="shared" ref="C39:C56" si="2">IF(AND(K39=K38,L39=L38),C38,C38+1)</f>
        <v>4</v>
      </c>
      <c r="D39" s="7"/>
      <c r="E39" s="41">
        <f t="shared" ref="E39:E56" si="3">RANK(C39,$C$7:$C$56,1)</f>
        <v>5</v>
      </c>
      <c r="F39" s="213">
        <f>成績入力!AH185</f>
        <v>163</v>
      </c>
      <c r="G39" s="206">
        <f>成績入力!AI185</f>
        <v>0</v>
      </c>
      <c r="H39" s="207">
        <f>成績入力!AJ185</f>
        <v>0</v>
      </c>
      <c r="I39" s="208">
        <v>33</v>
      </c>
      <c r="J39" s="209">
        <f>成績入力!AK185</f>
        <v>0</v>
      </c>
      <c r="K39" s="210">
        <f>成績入力!BM185</f>
        <v>0</v>
      </c>
      <c r="L39" s="462">
        <f>成績入力!BN185</f>
        <v>0</v>
      </c>
      <c r="M39" s="27"/>
      <c r="N39" s="8"/>
    </row>
    <row r="40" spans="2:14" ht="32.25">
      <c r="B40" s="38">
        <v>34</v>
      </c>
      <c r="C40" s="43">
        <f t="shared" si="2"/>
        <v>4</v>
      </c>
      <c r="D40" s="7"/>
      <c r="E40" s="41">
        <f t="shared" si="3"/>
        <v>5</v>
      </c>
      <c r="F40" s="213">
        <f>成績入力!AH186</f>
        <v>164</v>
      </c>
      <c r="G40" s="206">
        <f>成績入力!AI186</f>
        <v>0</v>
      </c>
      <c r="H40" s="207">
        <f>成績入力!AJ186</f>
        <v>0</v>
      </c>
      <c r="I40" s="208">
        <v>34</v>
      </c>
      <c r="J40" s="209">
        <f>成績入力!AK186</f>
        <v>0</v>
      </c>
      <c r="K40" s="210">
        <f>成績入力!BM186</f>
        <v>0</v>
      </c>
      <c r="L40" s="462">
        <f>成績入力!BN186</f>
        <v>0</v>
      </c>
      <c r="M40" s="27"/>
      <c r="N40" s="8"/>
    </row>
    <row r="41" spans="2:14" ht="32.25">
      <c r="B41" s="38">
        <v>35</v>
      </c>
      <c r="C41" s="43">
        <f t="shared" si="2"/>
        <v>4</v>
      </c>
      <c r="D41" s="7"/>
      <c r="E41" s="41">
        <f t="shared" si="3"/>
        <v>5</v>
      </c>
      <c r="F41" s="213">
        <f>成績入力!AH187</f>
        <v>165</v>
      </c>
      <c r="G41" s="206">
        <f>成績入力!AI187</f>
        <v>0</v>
      </c>
      <c r="H41" s="207">
        <f>成績入力!AJ187</f>
        <v>0</v>
      </c>
      <c r="I41" s="208">
        <v>35</v>
      </c>
      <c r="J41" s="209">
        <f>成績入力!AK187</f>
        <v>0</v>
      </c>
      <c r="K41" s="210">
        <f>成績入力!BM187</f>
        <v>0</v>
      </c>
      <c r="L41" s="462">
        <f>成績入力!BN187</f>
        <v>0</v>
      </c>
      <c r="M41" s="27"/>
      <c r="N41" s="8"/>
    </row>
    <row r="42" spans="2:14" ht="32.25">
      <c r="B42" s="38">
        <v>36</v>
      </c>
      <c r="C42" s="43">
        <f t="shared" si="2"/>
        <v>4</v>
      </c>
      <c r="D42" s="7"/>
      <c r="E42" s="41">
        <f t="shared" si="3"/>
        <v>5</v>
      </c>
      <c r="F42" s="213">
        <f>成績入力!AH188</f>
        <v>166</v>
      </c>
      <c r="G42" s="206">
        <f>成績入力!AI188</f>
        <v>0</v>
      </c>
      <c r="H42" s="207">
        <f>成績入力!AJ188</f>
        <v>0</v>
      </c>
      <c r="I42" s="208">
        <v>36</v>
      </c>
      <c r="J42" s="209">
        <f>成績入力!AK188</f>
        <v>0</v>
      </c>
      <c r="K42" s="210">
        <f>成績入力!BM188</f>
        <v>0</v>
      </c>
      <c r="L42" s="462">
        <f>成績入力!BN188</f>
        <v>0</v>
      </c>
      <c r="M42" s="27"/>
      <c r="N42" s="8"/>
    </row>
    <row r="43" spans="2:14" ht="32.25">
      <c r="B43" s="38">
        <v>37</v>
      </c>
      <c r="C43" s="43">
        <f t="shared" si="2"/>
        <v>4</v>
      </c>
      <c r="D43" s="7"/>
      <c r="E43" s="41">
        <f t="shared" si="3"/>
        <v>5</v>
      </c>
      <c r="F43" s="213">
        <f>成績入力!AH189</f>
        <v>167</v>
      </c>
      <c r="G43" s="206">
        <f>成績入力!AI189</f>
        <v>0</v>
      </c>
      <c r="H43" s="207">
        <f>成績入力!AJ189</f>
        <v>0</v>
      </c>
      <c r="I43" s="208">
        <v>37</v>
      </c>
      <c r="J43" s="209">
        <f>成績入力!AK189</f>
        <v>0</v>
      </c>
      <c r="K43" s="210">
        <f>成績入力!BM189</f>
        <v>0</v>
      </c>
      <c r="L43" s="462">
        <f>成績入力!BN189</f>
        <v>0</v>
      </c>
      <c r="M43" s="27"/>
      <c r="N43" s="8"/>
    </row>
    <row r="44" spans="2:14" ht="32.25">
      <c r="B44" s="38">
        <v>38</v>
      </c>
      <c r="C44" s="43">
        <f t="shared" si="2"/>
        <v>4</v>
      </c>
      <c r="D44" s="7"/>
      <c r="E44" s="41">
        <f t="shared" si="3"/>
        <v>5</v>
      </c>
      <c r="F44" s="213">
        <f>成績入力!AH190</f>
        <v>168</v>
      </c>
      <c r="G44" s="206">
        <f>成績入力!AI190</f>
        <v>0</v>
      </c>
      <c r="H44" s="207">
        <f>成績入力!AJ190</f>
        <v>0</v>
      </c>
      <c r="I44" s="208">
        <v>38</v>
      </c>
      <c r="J44" s="209">
        <f>成績入力!AK190</f>
        <v>0</v>
      </c>
      <c r="K44" s="210">
        <f>成績入力!BM190</f>
        <v>0</v>
      </c>
      <c r="L44" s="462">
        <f>成績入力!BN190</f>
        <v>0</v>
      </c>
      <c r="M44" s="27"/>
      <c r="N44" s="8"/>
    </row>
    <row r="45" spans="2:14" ht="32.25">
      <c r="B45" s="38">
        <v>39</v>
      </c>
      <c r="C45" s="43">
        <f t="shared" si="2"/>
        <v>4</v>
      </c>
      <c r="D45" s="7"/>
      <c r="E45" s="41">
        <f t="shared" si="3"/>
        <v>5</v>
      </c>
      <c r="F45" s="213">
        <f>成績入力!AH191</f>
        <v>169</v>
      </c>
      <c r="G45" s="206">
        <f>成績入力!AI191</f>
        <v>0</v>
      </c>
      <c r="H45" s="207">
        <f>成績入力!AJ191</f>
        <v>0</v>
      </c>
      <c r="I45" s="208">
        <v>39</v>
      </c>
      <c r="J45" s="209">
        <f>成績入力!AK191</f>
        <v>0</v>
      </c>
      <c r="K45" s="210">
        <f>成績入力!BM191</f>
        <v>0</v>
      </c>
      <c r="L45" s="462">
        <f>成績入力!BN191</f>
        <v>0</v>
      </c>
      <c r="M45" s="27"/>
      <c r="N45" s="8"/>
    </row>
    <row r="46" spans="2:14" ht="32.25">
      <c r="B46" s="38">
        <v>40</v>
      </c>
      <c r="C46" s="43">
        <f t="shared" si="2"/>
        <v>4</v>
      </c>
      <c r="D46" s="7"/>
      <c r="E46" s="41">
        <f t="shared" si="3"/>
        <v>5</v>
      </c>
      <c r="F46" s="213">
        <f>成績入力!AH192</f>
        <v>170</v>
      </c>
      <c r="G46" s="206">
        <f>成績入力!AI192</f>
        <v>0</v>
      </c>
      <c r="H46" s="207">
        <f>成績入力!AJ192</f>
        <v>0</v>
      </c>
      <c r="I46" s="208">
        <v>40</v>
      </c>
      <c r="J46" s="209">
        <f>成績入力!AK192</f>
        <v>0</v>
      </c>
      <c r="K46" s="210">
        <f>成績入力!BM192</f>
        <v>0</v>
      </c>
      <c r="L46" s="462">
        <f>成績入力!BN192</f>
        <v>0</v>
      </c>
      <c r="M46" s="27"/>
      <c r="N46" s="8"/>
    </row>
    <row r="47" spans="2:14" ht="32.25">
      <c r="B47" s="38">
        <v>41</v>
      </c>
      <c r="C47" s="43">
        <f t="shared" si="2"/>
        <v>4</v>
      </c>
      <c r="D47" s="7"/>
      <c r="E47" s="41">
        <f t="shared" si="3"/>
        <v>5</v>
      </c>
      <c r="F47" s="213">
        <f>成績入力!AH193</f>
        <v>171</v>
      </c>
      <c r="G47" s="206">
        <f>成績入力!AI193</f>
        <v>0</v>
      </c>
      <c r="H47" s="207">
        <f>成績入力!AJ193</f>
        <v>0</v>
      </c>
      <c r="I47" s="208">
        <v>41</v>
      </c>
      <c r="J47" s="209">
        <f>成績入力!AK193</f>
        <v>0</v>
      </c>
      <c r="K47" s="210">
        <f>成績入力!BM193</f>
        <v>0</v>
      </c>
      <c r="L47" s="462">
        <f>成績入力!BN193</f>
        <v>0</v>
      </c>
      <c r="M47" s="27"/>
      <c r="N47" s="8"/>
    </row>
    <row r="48" spans="2:14" ht="32.25">
      <c r="B48" s="38">
        <v>42</v>
      </c>
      <c r="C48" s="43">
        <f t="shared" si="2"/>
        <v>4</v>
      </c>
      <c r="D48" s="7"/>
      <c r="E48" s="41">
        <f t="shared" si="3"/>
        <v>5</v>
      </c>
      <c r="F48" s="213">
        <f>成績入力!AH194</f>
        <v>172</v>
      </c>
      <c r="G48" s="206">
        <f>成績入力!AI194</f>
        <v>0</v>
      </c>
      <c r="H48" s="207">
        <f>成績入力!AJ194</f>
        <v>0</v>
      </c>
      <c r="I48" s="208">
        <v>42</v>
      </c>
      <c r="J48" s="209">
        <f>成績入力!AK194</f>
        <v>0</v>
      </c>
      <c r="K48" s="210">
        <f>成績入力!BM194</f>
        <v>0</v>
      </c>
      <c r="L48" s="462">
        <f>成績入力!BN194</f>
        <v>0</v>
      </c>
      <c r="M48" s="27"/>
      <c r="N48" s="8"/>
    </row>
    <row r="49" spans="2:14" ht="32.25">
      <c r="B49" s="38">
        <v>43</v>
      </c>
      <c r="C49" s="43">
        <f t="shared" si="2"/>
        <v>4</v>
      </c>
      <c r="D49" s="7"/>
      <c r="E49" s="41">
        <f t="shared" si="3"/>
        <v>5</v>
      </c>
      <c r="F49" s="213">
        <f>成績入力!AH195</f>
        <v>173</v>
      </c>
      <c r="G49" s="206">
        <f>成績入力!AI195</f>
        <v>0</v>
      </c>
      <c r="H49" s="207">
        <f>成績入力!AJ195</f>
        <v>0</v>
      </c>
      <c r="I49" s="208">
        <v>43</v>
      </c>
      <c r="J49" s="209">
        <f>成績入力!AK195</f>
        <v>0</v>
      </c>
      <c r="K49" s="210">
        <f>成績入力!BM195</f>
        <v>0</v>
      </c>
      <c r="L49" s="462">
        <f>成績入力!BN195</f>
        <v>0</v>
      </c>
      <c r="M49" s="27"/>
      <c r="N49" s="8"/>
    </row>
    <row r="50" spans="2:14" ht="32.25">
      <c r="B50" s="38">
        <v>44</v>
      </c>
      <c r="C50" s="43">
        <f t="shared" si="2"/>
        <v>4</v>
      </c>
      <c r="D50" s="7"/>
      <c r="E50" s="41">
        <f t="shared" si="3"/>
        <v>5</v>
      </c>
      <c r="F50" s="213">
        <f>成績入力!AH196</f>
        <v>174</v>
      </c>
      <c r="G50" s="206">
        <f>成績入力!AI196</f>
        <v>0</v>
      </c>
      <c r="H50" s="207">
        <f>成績入力!AJ196</f>
        <v>0</v>
      </c>
      <c r="I50" s="208">
        <v>44</v>
      </c>
      <c r="J50" s="209">
        <f>成績入力!AK196</f>
        <v>0</v>
      </c>
      <c r="K50" s="210">
        <f>成績入力!BM196</f>
        <v>0</v>
      </c>
      <c r="L50" s="462">
        <f>成績入力!BN196</f>
        <v>0</v>
      </c>
      <c r="M50" s="27"/>
      <c r="N50" s="8"/>
    </row>
    <row r="51" spans="2:14" ht="32.25">
      <c r="B51" s="38">
        <v>45</v>
      </c>
      <c r="C51" s="43">
        <f t="shared" si="2"/>
        <v>4</v>
      </c>
      <c r="D51" s="7"/>
      <c r="E51" s="41">
        <f t="shared" si="3"/>
        <v>5</v>
      </c>
      <c r="F51" s="213">
        <f>成績入力!AH197</f>
        <v>175</v>
      </c>
      <c r="G51" s="206">
        <f>成績入力!AI197</f>
        <v>0</v>
      </c>
      <c r="H51" s="207">
        <f>成績入力!AJ197</f>
        <v>0</v>
      </c>
      <c r="I51" s="208">
        <v>45</v>
      </c>
      <c r="J51" s="209">
        <f>成績入力!AK197</f>
        <v>0</v>
      </c>
      <c r="K51" s="210">
        <f>成績入力!BM197</f>
        <v>0</v>
      </c>
      <c r="L51" s="462">
        <f>成績入力!BN197</f>
        <v>0</v>
      </c>
      <c r="M51" s="27"/>
      <c r="N51" s="8"/>
    </row>
    <row r="52" spans="2:14" ht="32.25">
      <c r="B52" s="38">
        <v>46</v>
      </c>
      <c r="C52" s="43">
        <f t="shared" si="2"/>
        <v>4</v>
      </c>
      <c r="D52" s="7"/>
      <c r="E52" s="41">
        <f t="shared" si="3"/>
        <v>5</v>
      </c>
      <c r="F52" s="213">
        <f>成績入力!AH198</f>
        <v>176</v>
      </c>
      <c r="G52" s="206">
        <f>成績入力!AI198</f>
        <v>0</v>
      </c>
      <c r="H52" s="207">
        <f>成績入力!AJ198</f>
        <v>0</v>
      </c>
      <c r="I52" s="208">
        <v>46</v>
      </c>
      <c r="J52" s="209">
        <f>成績入力!AK198</f>
        <v>0</v>
      </c>
      <c r="K52" s="210">
        <f>成績入力!BM198</f>
        <v>0</v>
      </c>
      <c r="L52" s="462">
        <f>成績入力!BN198</f>
        <v>0</v>
      </c>
      <c r="M52" s="27"/>
      <c r="N52" s="8"/>
    </row>
    <row r="53" spans="2:14" ht="32.25">
      <c r="B53" s="38">
        <v>47</v>
      </c>
      <c r="C53" s="43">
        <f t="shared" si="2"/>
        <v>4</v>
      </c>
      <c r="D53" s="7"/>
      <c r="E53" s="41">
        <f t="shared" si="3"/>
        <v>5</v>
      </c>
      <c r="F53" s="213">
        <f>成績入力!AH199</f>
        <v>177</v>
      </c>
      <c r="G53" s="206">
        <f>成績入力!AI199</f>
        <v>0</v>
      </c>
      <c r="H53" s="207">
        <f>成績入力!AJ199</f>
        <v>0</v>
      </c>
      <c r="I53" s="208">
        <v>47</v>
      </c>
      <c r="J53" s="209">
        <f>成績入力!AK199</f>
        <v>0</v>
      </c>
      <c r="K53" s="210">
        <f>成績入力!BM199</f>
        <v>0</v>
      </c>
      <c r="L53" s="462">
        <f>成績入力!BN199</f>
        <v>0</v>
      </c>
      <c r="M53" s="27"/>
      <c r="N53" s="8"/>
    </row>
    <row r="54" spans="2:14" ht="32.25">
      <c r="B54" s="38">
        <v>48</v>
      </c>
      <c r="C54" s="43">
        <f t="shared" si="2"/>
        <v>4</v>
      </c>
      <c r="D54" s="7"/>
      <c r="E54" s="41">
        <f t="shared" si="3"/>
        <v>5</v>
      </c>
      <c r="F54" s="213">
        <f>成績入力!AH200</f>
        <v>178</v>
      </c>
      <c r="G54" s="206">
        <f>成績入力!AI200</f>
        <v>0</v>
      </c>
      <c r="H54" s="207">
        <f>成績入力!AJ200</f>
        <v>0</v>
      </c>
      <c r="I54" s="208">
        <v>48</v>
      </c>
      <c r="J54" s="209">
        <f>成績入力!AK200</f>
        <v>0</v>
      </c>
      <c r="K54" s="210">
        <f>成績入力!BM200</f>
        <v>0</v>
      </c>
      <c r="L54" s="462">
        <f>成績入力!BN200</f>
        <v>0</v>
      </c>
      <c r="M54" s="27"/>
      <c r="N54" s="8"/>
    </row>
    <row r="55" spans="2:14" ht="32.25">
      <c r="B55" s="38">
        <v>49</v>
      </c>
      <c r="C55" s="43">
        <f t="shared" si="2"/>
        <v>4</v>
      </c>
      <c r="D55" s="7"/>
      <c r="E55" s="41">
        <f t="shared" si="3"/>
        <v>5</v>
      </c>
      <c r="F55" s="213">
        <f>成績入力!AH201</f>
        <v>179</v>
      </c>
      <c r="G55" s="206">
        <f>成績入力!AI201</f>
        <v>0</v>
      </c>
      <c r="H55" s="207">
        <f>成績入力!AJ201</f>
        <v>0</v>
      </c>
      <c r="I55" s="208">
        <v>49</v>
      </c>
      <c r="J55" s="209">
        <f>成績入力!AK201</f>
        <v>0</v>
      </c>
      <c r="K55" s="210">
        <f>成績入力!BM201</f>
        <v>0</v>
      </c>
      <c r="L55" s="462">
        <f>成績入力!BN201</f>
        <v>0</v>
      </c>
      <c r="M55" s="27"/>
      <c r="N55" s="8"/>
    </row>
    <row r="56" spans="2:14" ht="27.75" customHeight="1">
      <c r="B56" s="38">
        <v>50</v>
      </c>
      <c r="C56" s="43">
        <f t="shared" si="2"/>
        <v>4</v>
      </c>
      <c r="D56" s="7"/>
      <c r="E56" s="41">
        <f t="shared" si="3"/>
        <v>5</v>
      </c>
      <c r="F56" s="213">
        <f>成績入力!AH202</f>
        <v>180</v>
      </c>
      <c r="G56" s="206">
        <f>成績入力!AI202</f>
        <v>0</v>
      </c>
      <c r="H56" s="207">
        <f>成績入力!AJ202</f>
        <v>0</v>
      </c>
      <c r="I56" s="208">
        <v>50</v>
      </c>
      <c r="J56" s="209">
        <f>成績入力!AK202</f>
        <v>0</v>
      </c>
      <c r="K56" s="210">
        <f>成績入力!BM202</f>
        <v>0</v>
      </c>
      <c r="L56" s="462">
        <f>成績入力!BN202</f>
        <v>0</v>
      </c>
      <c r="M56" s="27"/>
      <c r="N56" s="8"/>
    </row>
    <row r="57" spans="2:14" ht="22.5" customHeight="1">
      <c r="B57" s="38"/>
      <c r="C57" s="39"/>
      <c r="D57" s="7"/>
      <c r="E57" s="41"/>
      <c r="F57" s="41"/>
      <c r="G57" s="5"/>
      <c r="H57" s="36"/>
      <c r="I57" s="167"/>
      <c r="J57" s="171"/>
      <c r="K57" s="6"/>
      <c r="L57" s="463"/>
      <c r="M57" s="2"/>
      <c r="N57" s="8"/>
    </row>
    <row r="58" spans="2:14" ht="9.75" customHeight="1" thickBot="1">
      <c r="D58" s="9"/>
      <c r="E58" s="10"/>
      <c r="F58" s="15"/>
      <c r="G58" s="16"/>
      <c r="H58" s="17"/>
      <c r="I58" s="170"/>
      <c r="J58" s="172"/>
      <c r="K58" s="18"/>
      <c r="L58" s="464"/>
      <c r="M58" s="10"/>
      <c r="N58" s="11"/>
    </row>
    <row r="59" spans="2:14" ht="14.25" thickTop="1"/>
  </sheetData>
  <sortState ref="F7:M56">
    <sortCondition descending="1" ref="K7"/>
    <sortCondition ref="F7"/>
  </sortState>
  <phoneticPr fontId="3"/>
  <pageMargins left="0.39370078740157483" right="0.19685039370078741" top="0.23" bottom="0.43" header="0" footer="0"/>
  <pageSetup paperSize="9" scale="95" orientation="portrait" blackAndWhite="1" horizontalDpi="4294967293" verticalDpi="36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1:AS74"/>
  <sheetViews>
    <sheetView topLeftCell="A4" zoomScale="75" workbookViewId="0">
      <selection activeCell="D7" sqref="D7:AK66"/>
    </sheetView>
  </sheetViews>
  <sheetFormatPr defaultRowHeight="13.5"/>
  <cols>
    <col min="1" max="1" width="2.375" customWidth="1"/>
    <col min="2" max="2" width="4.375" hidden="1" customWidth="1"/>
    <col min="3" max="3" width="3.875" hidden="1" customWidth="1"/>
    <col min="4" max="4" width="5.125" customWidth="1"/>
    <col min="5" max="5" width="6.75" customWidth="1"/>
    <col min="6" max="6" width="12.625" customWidth="1"/>
    <col min="7" max="7" width="17.25" customWidth="1"/>
    <col min="8" max="8" width="2.625" style="235" hidden="1" customWidth="1"/>
    <col min="9" max="9" width="5.125" customWidth="1"/>
    <col min="10" max="34" width="4.625" customWidth="1"/>
    <col min="35" max="35" width="4.625" style="175" customWidth="1"/>
    <col min="36" max="37" width="4.625" customWidth="1"/>
    <col min="40" max="40" width="0" hidden="1" customWidth="1"/>
  </cols>
  <sheetData>
    <row r="1" spans="2:40" ht="63.75" customHeight="1">
      <c r="AI1" s="174"/>
    </row>
    <row r="2" spans="2:40" ht="21">
      <c r="E2" s="276" t="str">
        <f>成績入力!$AH$18</f>
        <v>Ａ</v>
      </c>
      <c r="F2" s="3" t="s">
        <v>17</v>
      </c>
      <c r="K2" s="4" t="str">
        <f>Ａ速報!$F$2</f>
        <v>トレイル・オリエンテーリング 岩槻城址大会</v>
      </c>
      <c r="AI2" s="174"/>
    </row>
    <row r="3" spans="2:40" ht="14.25" thickBot="1"/>
    <row r="4" spans="2:40" ht="18" customHeight="1">
      <c r="B4" s="580" t="s">
        <v>30</v>
      </c>
      <c r="C4" s="582" t="s">
        <v>15</v>
      </c>
      <c r="D4" s="251" t="s">
        <v>16</v>
      </c>
      <c r="E4" s="76" t="s">
        <v>55</v>
      </c>
      <c r="F4" s="75" t="s">
        <v>33</v>
      </c>
      <c r="G4" s="75" t="s">
        <v>42</v>
      </c>
      <c r="H4" s="361" t="s">
        <v>43</v>
      </c>
      <c r="I4" s="365" t="s">
        <v>40</v>
      </c>
      <c r="J4" s="74" t="s">
        <v>40</v>
      </c>
      <c r="K4" s="13">
        <v>1</v>
      </c>
      <c r="L4" s="13">
        <f t="shared" ref="L4:AD4" si="0">K4+1</f>
        <v>2</v>
      </c>
      <c r="M4" s="13">
        <f t="shared" si="0"/>
        <v>3</v>
      </c>
      <c r="N4" s="13">
        <f t="shared" si="0"/>
        <v>4</v>
      </c>
      <c r="O4" s="13">
        <f t="shared" si="0"/>
        <v>5</v>
      </c>
      <c r="P4" s="13">
        <f t="shared" si="0"/>
        <v>6</v>
      </c>
      <c r="Q4" s="13">
        <f t="shared" si="0"/>
        <v>7</v>
      </c>
      <c r="R4" s="13">
        <f t="shared" si="0"/>
        <v>8</v>
      </c>
      <c r="S4" s="13">
        <f t="shared" si="0"/>
        <v>9</v>
      </c>
      <c r="T4" s="13">
        <f t="shared" si="0"/>
        <v>10</v>
      </c>
      <c r="U4" s="13">
        <f t="shared" si="0"/>
        <v>11</v>
      </c>
      <c r="V4" s="13">
        <f t="shared" si="0"/>
        <v>12</v>
      </c>
      <c r="W4" s="13">
        <f t="shared" si="0"/>
        <v>13</v>
      </c>
      <c r="X4" s="13">
        <f t="shared" si="0"/>
        <v>14</v>
      </c>
      <c r="Y4" s="13">
        <f t="shared" si="0"/>
        <v>15</v>
      </c>
      <c r="Z4" s="13">
        <f t="shared" si="0"/>
        <v>16</v>
      </c>
      <c r="AA4" s="13">
        <f t="shared" si="0"/>
        <v>17</v>
      </c>
      <c r="AB4" s="13">
        <f t="shared" si="0"/>
        <v>18</v>
      </c>
      <c r="AC4" s="13">
        <f t="shared" si="0"/>
        <v>19</v>
      </c>
      <c r="AD4" s="13">
        <f t="shared" si="0"/>
        <v>20</v>
      </c>
      <c r="AE4" s="13" t="s">
        <v>56</v>
      </c>
      <c r="AF4" s="12" t="s">
        <v>57</v>
      </c>
      <c r="AG4" s="13" t="s">
        <v>58</v>
      </c>
      <c r="AH4" s="12" t="s">
        <v>57</v>
      </c>
      <c r="AI4" s="176" t="s">
        <v>5</v>
      </c>
      <c r="AJ4" s="12" t="s">
        <v>59</v>
      </c>
      <c r="AK4" s="142" t="s">
        <v>60</v>
      </c>
    </row>
    <row r="5" spans="2:40" ht="22.5" customHeight="1">
      <c r="B5" s="581"/>
      <c r="C5" s="582"/>
      <c r="D5" s="256"/>
      <c r="E5" s="181" t="s">
        <v>61</v>
      </c>
      <c r="F5" s="182"/>
      <c r="G5" s="182"/>
      <c r="H5" s="362" t="s">
        <v>62</v>
      </c>
      <c r="I5" s="368" t="s">
        <v>64</v>
      </c>
      <c r="J5" s="369" t="s">
        <v>41</v>
      </c>
      <c r="K5" s="185" t="str">
        <f>成績入力!AL21</f>
        <v>A</v>
      </c>
      <c r="L5" s="185" t="str">
        <f>成績入力!AM21</f>
        <v>B</v>
      </c>
      <c r="M5" s="185" t="str">
        <f>成績入力!AN21</f>
        <v>Z</v>
      </c>
      <c r="N5" s="185" t="str">
        <f>成績入力!AO21</f>
        <v>Z</v>
      </c>
      <c r="O5" s="185" t="str">
        <f>成績入力!AP21</f>
        <v>B</v>
      </c>
      <c r="P5" s="185" t="str">
        <f>成績入力!AQ21</f>
        <v>D</v>
      </c>
      <c r="Q5" s="185" t="str">
        <f>成績入力!AR21</f>
        <v>D</v>
      </c>
      <c r="R5" s="185" t="str">
        <f>成績入力!AS21</f>
        <v>A</v>
      </c>
      <c r="S5" s="185" t="str">
        <f>成績入力!AT21</f>
        <v>B</v>
      </c>
      <c r="T5" s="185" t="str">
        <f>成績入力!AU21</f>
        <v>A</v>
      </c>
      <c r="U5" s="185" t="str">
        <f>成績入力!AV21</f>
        <v>Z</v>
      </c>
      <c r="V5" s="185" t="str">
        <f>成績入力!AW21</f>
        <v>D</v>
      </c>
      <c r="W5" s="185" t="str">
        <f>成績入力!AX21</f>
        <v>C</v>
      </c>
      <c r="X5" s="185" t="str">
        <f>成績入力!AY21</f>
        <v>B</v>
      </c>
      <c r="Y5" s="185" t="str">
        <f>成績入力!AZ21</f>
        <v>Z</v>
      </c>
      <c r="Z5" s="185" t="str">
        <f>成績入力!BA21</f>
        <v>A</v>
      </c>
      <c r="AA5" s="185" t="str">
        <f>成績入力!BB21</f>
        <v>B</v>
      </c>
      <c r="AB5" s="185">
        <f>成績入力!BC21</f>
        <v>0</v>
      </c>
      <c r="AC5" s="185">
        <f>成績入力!BD21</f>
        <v>0</v>
      </c>
      <c r="AD5" s="185">
        <f>成績入力!BE21</f>
        <v>0</v>
      </c>
      <c r="AE5" s="185" t="str">
        <f>成績入力!BF21</f>
        <v>A</v>
      </c>
      <c r="AF5" s="184" t="s">
        <v>11</v>
      </c>
      <c r="AG5" s="184" t="str">
        <f>成績入力!$BH$21</f>
        <v>C</v>
      </c>
      <c r="AH5" s="184" t="s">
        <v>11</v>
      </c>
      <c r="AI5" s="186" t="s">
        <v>63</v>
      </c>
      <c r="AJ5" s="184" t="s">
        <v>1</v>
      </c>
      <c r="AK5" s="263" t="s">
        <v>1</v>
      </c>
    </row>
    <row r="6" spans="2:40" ht="2.25" customHeight="1">
      <c r="B6" s="179"/>
      <c r="C6" s="180"/>
      <c r="D6" s="257"/>
      <c r="E6" s="250"/>
      <c r="F6" s="245">
        <v>0</v>
      </c>
      <c r="G6" s="245">
        <v>0</v>
      </c>
      <c r="H6" s="359"/>
      <c r="I6" s="370">
        <v>0</v>
      </c>
      <c r="J6" s="249">
        <v>0</v>
      </c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7"/>
      <c r="W6" s="246"/>
      <c r="X6" s="246"/>
      <c r="Y6" s="246"/>
      <c r="Z6" s="246"/>
      <c r="AA6" s="246"/>
      <c r="AB6" s="246"/>
      <c r="AC6" s="246"/>
      <c r="AD6" s="246"/>
      <c r="AE6" s="247"/>
      <c r="AF6" s="246"/>
      <c r="AG6" s="246"/>
      <c r="AH6" s="246"/>
      <c r="AI6" s="248"/>
      <c r="AJ6" s="246">
        <v>0</v>
      </c>
      <c r="AK6" s="390">
        <v>0</v>
      </c>
    </row>
    <row r="7" spans="2:40">
      <c r="B7" s="53">
        <v>1</v>
      </c>
      <c r="C7" s="253">
        <f>IF(AND(I7=I6,J7=J6),C6,C6+1)</f>
        <v>1</v>
      </c>
      <c r="D7" s="401">
        <f>RANK(C7,$C$7:$C$66,1)</f>
        <v>1</v>
      </c>
      <c r="E7" s="215">
        <f>成績入力!AH53</f>
        <v>32</v>
      </c>
      <c r="F7" s="228" t="str">
        <f>成績入力!AI53</f>
        <v>山口　拓也</v>
      </c>
      <c r="G7" s="216" t="str">
        <f>成績入力!AJ53</f>
        <v>浜松OLC</v>
      </c>
      <c r="H7" s="363">
        <f>成績入力!AK53</f>
        <v>0</v>
      </c>
      <c r="I7" s="375">
        <f>成績入力!BM53</f>
        <v>19</v>
      </c>
      <c r="J7" s="376">
        <f>成績入力!BN53</f>
        <v>30</v>
      </c>
      <c r="K7" s="229" t="str">
        <f>成績入力!AL53</f>
        <v>A</v>
      </c>
      <c r="L7" s="229" t="str">
        <f>成績入力!AM53</f>
        <v>B</v>
      </c>
      <c r="M7" s="229" t="str">
        <f>成績入力!AN53</f>
        <v>Z</v>
      </c>
      <c r="N7" s="229" t="str">
        <f>成績入力!AO53</f>
        <v>Z</v>
      </c>
      <c r="O7" s="229" t="str">
        <f>成績入力!AP53</f>
        <v>B</v>
      </c>
      <c r="P7" s="64" t="str">
        <f>成績入力!AQ53</f>
        <v>D</v>
      </c>
      <c r="Q7" s="64" t="str">
        <f>成績入力!AR53</f>
        <v>D</v>
      </c>
      <c r="R7" s="64" t="str">
        <f>成績入力!AS53</f>
        <v>A</v>
      </c>
      <c r="S7" s="64" t="str">
        <f>成績入力!AT53</f>
        <v>B</v>
      </c>
      <c r="T7" s="64" t="str">
        <f>成績入力!AU53</f>
        <v>A</v>
      </c>
      <c r="U7" s="64" t="str">
        <f>成績入力!AV53</f>
        <v>Z</v>
      </c>
      <c r="V7" s="63" t="str">
        <f>成績入力!AW53</f>
        <v>D</v>
      </c>
      <c r="W7" s="229" t="str">
        <f>成績入力!AX53</f>
        <v>C</v>
      </c>
      <c r="X7" s="229" t="str">
        <f>成績入力!AY53</f>
        <v>B</v>
      </c>
      <c r="Y7" s="229" t="str">
        <f>成績入力!AZ53</f>
        <v>Z</v>
      </c>
      <c r="Z7" s="64" t="str">
        <f>成績入力!BA53</f>
        <v>A</v>
      </c>
      <c r="AA7" s="64" t="str">
        <f>成績入力!BB53</f>
        <v>B</v>
      </c>
      <c r="AB7" s="64">
        <f>成績入力!BC53</f>
        <v>0</v>
      </c>
      <c r="AC7" s="64">
        <f>成績入力!BD53</f>
        <v>0</v>
      </c>
      <c r="AD7" s="64">
        <f>成績入力!BE53</f>
        <v>0</v>
      </c>
      <c r="AE7" s="63" t="str">
        <f>成績入力!BF53</f>
        <v>A</v>
      </c>
      <c r="AF7" s="231">
        <f>成績入力!BG53</f>
        <v>6</v>
      </c>
      <c r="AG7" s="230" t="str">
        <f>成績入力!BH53</f>
        <v>C</v>
      </c>
      <c r="AH7" s="231">
        <f>成績入力!BI53</f>
        <v>24</v>
      </c>
      <c r="AI7" s="243">
        <f>成績入力!BJ53</f>
        <v>0</v>
      </c>
      <c r="AJ7" s="229">
        <f>成績入力!BK53</f>
        <v>17</v>
      </c>
      <c r="AK7" s="263">
        <f>成績入力!BL53</f>
        <v>2</v>
      </c>
      <c r="AN7">
        <v>22</v>
      </c>
    </row>
    <row r="8" spans="2:40">
      <c r="B8" s="29">
        <f t="shared" ref="B8:B39" si="1">B7+1</f>
        <v>2</v>
      </c>
      <c r="C8" s="254">
        <f t="shared" ref="C8:C66" si="2">IF(AND(I8=I7,J8=J7),C7,C7+1)</f>
        <v>2</v>
      </c>
      <c r="D8" s="402">
        <f>RANK(C8,$C$7:$C$66,1)</f>
        <v>2</v>
      </c>
      <c r="E8" s="20">
        <f>成績入力!AH52</f>
        <v>31</v>
      </c>
      <c r="F8" s="22" t="str">
        <f>成績入力!AI52</f>
        <v>茅野  耕治</v>
      </c>
      <c r="G8" s="21" t="str">
        <f>成績入力!AJ52</f>
        <v>ワンダラーズ</v>
      </c>
      <c r="H8" s="353">
        <f>成績入力!AK52</f>
        <v>0</v>
      </c>
      <c r="I8" s="377">
        <f>成績入力!BM52</f>
        <v>18</v>
      </c>
      <c r="J8" s="62">
        <f>成績入力!BN52</f>
        <v>21</v>
      </c>
      <c r="K8" s="14" t="str">
        <f>成績入力!AL52</f>
        <v>A</v>
      </c>
      <c r="L8" s="14" t="str">
        <f>成績入力!AM52</f>
        <v>B</v>
      </c>
      <c r="M8" s="14" t="str">
        <f>成績入力!AN52</f>
        <v>Z</v>
      </c>
      <c r="N8" s="14" t="str">
        <f>成績入力!AO52</f>
        <v>Z</v>
      </c>
      <c r="O8" s="14" t="str">
        <f>成績入力!AP52</f>
        <v>B</v>
      </c>
      <c r="P8" s="63" t="str">
        <f>成績入力!AQ52</f>
        <v>D</v>
      </c>
      <c r="Q8" s="64" t="str">
        <f>成績入力!AR52</f>
        <v>D</v>
      </c>
      <c r="R8" s="64" t="str">
        <f>成績入力!AS52</f>
        <v>A</v>
      </c>
      <c r="S8" s="64" t="str">
        <f>成績入力!AT52</f>
        <v>B</v>
      </c>
      <c r="T8" s="64" t="str">
        <f>成績入力!AU52</f>
        <v>A</v>
      </c>
      <c r="U8" s="63" t="str">
        <f>成績入力!AV52</f>
        <v>Z</v>
      </c>
      <c r="V8" s="64" t="str">
        <f>成績入力!AW52</f>
        <v>C</v>
      </c>
      <c r="W8" s="14" t="str">
        <f>成績入力!AX52</f>
        <v>C</v>
      </c>
      <c r="X8" s="14" t="str">
        <f>成績入力!AY52</f>
        <v>B</v>
      </c>
      <c r="Y8" s="14" t="str">
        <f>成績入力!AZ52</f>
        <v>Z</v>
      </c>
      <c r="Z8" s="14" t="str">
        <f>成績入力!BA52</f>
        <v>A</v>
      </c>
      <c r="AA8" s="14" t="str">
        <f>成績入力!BB52</f>
        <v>B</v>
      </c>
      <c r="AB8" s="14">
        <f>成績入力!BC52</f>
        <v>0</v>
      </c>
      <c r="AC8" s="14">
        <f>成績入力!BD52</f>
        <v>0</v>
      </c>
      <c r="AD8" s="14">
        <f>成績入力!BE52</f>
        <v>0</v>
      </c>
      <c r="AE8" s="28" t="str">
        <f>成績入力!BF52</f>
        <v>A</v>
      </c>
      <c r="AF8" s="60">
        <f>成績入力!BG52</f>
        <v>12</v>
      </c>
      <c r="AG8" s="61" t="str">
        <f>成績入力!BH52</f>
        <v>C</v>
      </c>
      <c r="AH8" s="60">
        <f>成績入力!BI52</f>
        <v>9</v>
      </c>
      <c r="AI8" s="244">
        <f>成績入力!BJ52</f>
        <v>0</v>
      </c>
      <c r="AJ8" s="14">
        <f>成績入力!BK52</f>
        <v>16</v>
      </c>
      <c r="AK8" s="143">
        <f>成績入力!BL52</f>
        <v>2</v>
      </c>
      <c r="AN8">
        <v>23</v>
      </c>
    </row>
    <row r="9" spans="2:40">
      <c r="B9" s="29">
        <f t="shared" si="1"/>
        <v>3</v>
      </c>
      <c r="C9" s="254">
        <f t="shared" si="2"/>
        <v>3</v>
      </c>
      <c r="D9" s="402">
        <f>RANK(C9,$C$7:$C$66,1)</f>
        <v>3</v>
      </c>
      <c r="E9" s="20">
        <f>成績入力!AH40</f>
        <v>19</v>
      </c>
      <c r="F9" s="22" t="str">
        <f>成績入力!AI40</f>
        <v>山口　尚宏</v>
      </c>
      <c r="G9" s="21" t="str">
        <f>成績入力!AJ40</f>
        <v>入間市OLC</v>
      </c>
      <c r="H9" s="353">
        <f>成績入力!AK40</f>
        <v>0</v>
      </c>
      <c r="I9" s="377">
        <f>成績入力!BM40</f>
        <v>17</v>
      </c>
      <c r="J9" s="62">
        <f>成績入力!BN40</f>
        <v>21</v>
      </c>
      <c r="K9" s="14" t="str">
        <f>成績入力!AL40</f>
        <v>A</v>
      </c>
      <c r="L9" s="14" t="str">
        <f>成績入力!AM40</f>
        <v>B</v>
      </c>
      <c r="M9" s="14" t="str">
        <f>成績入力!AN40</f>
        <v>A</v>
      </c>
      <c r="N9" s="14" t="str">
        <f>成績入力!AO40</f>
        <v>Z</v>
      </c>
      <c r="O9" s="14" t="str">
        <f>成績入力!AP40</f>
        <v>B</v>
      </c>
      <c r="P9" s="28" t="str">
        <f>成績入力!AQ40</f>
        <v>E</v>
      </c>
      <c r="Q9" s="14" t="str">
        <f>成績入力!AR40</f>
        <v>D</v>
      </c>
      <c r="R9" s="14" t="str">
        <f>成績入力!AS40</f>
        <v>A</v>
      </c>
      <c r="S9" s="14" t="str">
        <f>成績入力!AT40</f>
        <v>B</v>
      </c>
      <c r="T9" s="14" t="str">
        <f>成績入力!AU40</f>
        <v>A</v>
      </c>
      <c r="U9" s="28" t="str">
        <f>成績入力!AV40</f>
        <v>Z</v>
      </c>
      <c r="V9" s="14" t="str">
        <f>成績入力!AW40</f>
        <v>D</v>
      </c>
      <c r="W9" s="14" t="str">
        <f>成績入力!AX40</f>
        <v>C</v>
      </c>
      <c r="X9" s="14" t="str">
        <f>成績入力!AY40</f>
        <v>B</v>
      </c>
      <c r="Y9" s="14" t="str">
        <f>成績入力!AZ40</f>
        <v>Z</v>
      </c>
      <c r="Z9" s="14" t="str">
        <f>成績入力!BA40</f>
        <v>A</v>
      </c>
      <c r="AA9" s="14" t="str">
        <f>成績入力!BB40</f>
        <v>B</v>
      </c>
      <c r="AB9" s="14">
        <f>成績入力!BC40</f>
        <v>0</v>
      </c>
      <c r="AC9" s="14">
        <f>成績入力!BD40</f>
        <v>0</v>
      </c>
      <c r="AD9" s="14">
        <f>成績入力!BE40</f>
        <v>0</v>
      </c>
      <c r="AE9" s="28" t="str">
        <f>成績入力!BF40</f>
        <v>A</v>
      </c>
      <c r="AF9" s="60">
        <f>成績入力!BG40</f>
        <v>3</v>
      </c>
      <c r="AG9" s="61" t="str">
        <f>成績入力!BH40</f>
        <v>C</v>
      </c>
      <c r="AH9" s="60">
        <f>成績入力!BI40</f>
        <v>18</v>
      </c>
      <c r="AI9" s="244">
        <f>成績入力!BJ40</f>
        <v>0</v>
      </c>
      <c r="AJ9" s="14">
        <f>成績入力!BK40</f>
        <v>15</v>
      </c>
      <c r="AK9" s="143">
        <f>成績入力!BL40</f>
        <v>2</v>
      </c>
      <c r="AN9">
        <v>24</v>
      </c>
    </row>
    <row r="10" spans="2:40">
      <c r="B10" s="29">
        <f t="shared" si="1"/>
        <v>4</v>
      </c>
      <c r="C10" s="254">
        <f t="shared" si="2"/>
        <v>4</v>
      </c>
      <c r="D10" s="402">
        <f>RANK(C10,$C$7:$C$66,1)</f>
        <v>4</v>
      </c>
      <c r="E10" s="20">
        <f>成績入力!AH50</f>
        <v>29</v>
      </c>
      <c r="F10" s="22" t="str">
        <f>成績入力!AI50</f>
        <v>我妻　　光</v>
      </c>
      <c r="G10" s="21" t="str">
        <f>成績入力!AJ50</f>
        <v>東京都</v>
      </c>
      <c r="H10" s="353">
        <f>成績入力!AK50</f>
        <v>0</v>
      </c>
      <c r="I10" s="377">
        <f>成績入力!BM50</f>
        <v>17</v>
      </c>
      <c r="J10" s="62">
        <f>成績入力!BN50</f>
        <v>36</v>
      </c>
      <c r="K10" s="14" t="str">
        <f>成績入力!AL50</f>
        <v>A</v>
      </c>
      <c r="L10" s="14" t="str">
        <f>成績入力!AM50</f>
        <v>Z</v>
      </c>
      <c r="M10" s="14" t="str">
        <f>成績入力!AN50</f>
        <v>Z</v>
      </c>
      <c r="N10" s="14" t="str">
        <f>成績入力!AO50</f>
        <v>Z</v>
      </c>
      <c r="O10" s="14" t="str">
        <f>成績入力!AP50</f>
        <v>B</v>
      </c>
      <c r="P10" s="28" t="str">
        <f>成績入力!AQ50</f>
        <v>D</v>
      </c>
      <c r="Q10" s="14" t="str">
        <f>成績入力!AR50</f>
        <v>D</v>
      </c>
      <c r="R10" s="14" t="str">
        <f>成績入力!AS50</f>
        <v>A</v>
      </c>
      <c r="S10" s="14" t="str">
        <f>成績入力!AT50</f>
        <v>B</v>
      </c>
      <c r="T10" s="14" t="str">
        <f>成績入力!AU50</f>
        <v>A</v>
      </c>
      <c r="U10" s="28" t="str">
        <f>成績入力!AV50</f>
        <v>Z</v>
      </c>
      <c r="V10" s="14" t="str">
        <f>成績入力!AW50</f>
        <v>D</v>
      </c>
      <c r="W10" s="14" t="str">
        <f>成績入力!AX50</f>
        <v>B</v>
      </c>
      <c r="X10" s="14" t="str">
        <f>成績入力!AY50</f>
        <v>B</v>
      </c>
      <c r="Y10" s="14" t="str">
        <f>成績入力!AZ50</f>
        <v>Z</v>
      </c>
      <c r="Z10" s="14" t="str">
        <f>成績入力!BA50</f>
        <v>A</v>
      </c>
      <c r="AA10" s="14" t="str">
        <f>成績入力!BB50</f>
        <v>B</v>
      </c>
      <c r="AB10" s="14">
        <f>成績入力!BC50</f>
        <v>0</v>
      </c>
      <c r="AC10" s="14">
        <f>成績入力!BD50</f>
        <v>0</v>
      </c>
      <c r="AD10" s="14">
        <f>成績入力!BE50</f>
        <v>0</v>
      </c>
      <c r="AE10" s="28" t="str">
        <f>成績入力!BF50</f>
        <v>A</v>
      </c>
      <c r="AF10" s="60">
        <f>成績入力!BG50</f>
        <v>12</v>
      </c>
      <c r="AG10" s="61" t="str">
        <f>成績入力!BH50</f>
        <v>C</v>
      </c>
      <c r="AH10" s="60">
        <f>成績入力!BI50</f>
        <v>24</v>
      </c>
      <c r="AI10" s="244">
        <f>成績入力!BJ50</f>
        <v>0</v>
      </c>
      <c r="AJ10" s="14">
        <f>成績入力!BK50</f>
        <v>15</v>
      </c>
      <c r="AK10" s="143">
        <f>成績入力!BL50</f>
        <v>2</v>
      </c>
      <c r="AN10">
        <v>25</v>
      </c>
    </row>
    <row r="11" spans="2:40">
      <c r="B11" s="29">
        <f t="shared" si="1"/>
        <v>5</v>
      </c>
      <c r="C11" s="254">
        <f t="shared" si="2"/>
        <v>4</v>
      </c>
      <c r="D11" s="402">
        <f>RANK(C11,$C$7:$C$66,1)</f>
        <v>4</v>
      </c>
      <c r="E11" s="20">
        <f>成績入力!AH57</f>
        <v>36</v>
      </c>
      <c r="F11" s="22" t="str">
        <f>成績入力!AI57</f>
        <v>大久保　裕介</v>
      </c>
      <c r="G11" s="21" t="str">
        <f>成績入力!AJ57</f>
        <v>ES関東クラブ</v>
      </c>
      <c r="H11" s="353">
        <f>成績入力!AK57</f>
        <v>0</v>
      </c>
      <c r="I11" s="377">
        <f>成績入力!BM57</f>
        <v>17</v>
      </c>
      <c r="J11" s="62">
        <f>成績入力!BN57</f>
        <v>36</v>
      </c>
      <c r="K11" s="14" t="str">
        <f>成績入力!AL57</f>
        <v>B</v>
      </c>
      <c r="L11" s="14" t="str">
        <f>成績入力!AM57</f>
        <v>B</v>
      </c>
      <c r="M11" s="14" t="str">
        <f>成績入力!AN57</f>
        <v>A</v>
      </c>
      <c r="N11" s="14" t="str">
        <f>成績入力!AO57</f>
        <v>Z</v>
      </c>
      <c r="O11" s="14" t="str">
        <f>成績入力!AP57</f>
        <v>B</v>
      </c>
      <c r="P11" s="28" t="str">
        <f>成績入力!AQ57</f>
        <v>D</v>
      </c>
      <c r="Q11" s="14" t="str">
        <f>成績入力!AR57</f>
        <v>D</v>
      </c>
      <c r="R11" s="14" t="str">
        <f>成績入力!AS57</f>
        <v>A</v>
      </c>
      <c r="S11" s="14" t="str">
        <f>成績入力!AT57</f>
        <v>B</v>
      </c>
      <c r="T11" s="14" t="str">
        <f>成績入力!AU57</f>
        <v>A</v>
      </c>
      <c r="U11" s="28" t="str">
        <f>成績入力!AV57</f>
        <v>Z</v>
      </c>
      <c r="V11" s="14" t="str">
        <f>成績入力!AW57</f>
        <v>D</v>
      </c>
      <c r="W11" s="14" t="str">
        <f>成績入力!AX57</f>
        <v>C</v>
      </c>
      <c r="X11" s="14" t="str">
        <f>成績入力!AY57</f>
        <v>B</v>
      </c>
      <c r="Y11" s="14" t="str">
        <f>成績入力!AZ57</f>
        <v>Z</v>
      </c>
      <c r="Z11" s="14" t="str">
        <f>成績入力!BA57</f>
        <v>A</v>
      </c>
      <c r="AA11" s="14" t="str">
        <f>成績入力!BB57</f>
        <v>B</v>
      </c>
      <c r="AB11" s="14">
        <f>成績入力!BC57</f>
        <v>0</v>
      </c>
      <c r="AC11" s="14">
        <f>成績入力!BD57</f>
        <v>0</v>
      </c>
      <c r="AD11" s="14">
        <f>成績入力!BE57</f>
        <v>0</v>
      </c>
      <c r="AE11" s="28" t="str">
        <f>成績入力!BF57</f>
        <v>A</v>
      </c>
      <c r="AF11" s="60">
        <f>成績入力!BG57</f>
        <v>2</v>
      </c>
      <c r="AG11" s="61" t="str">
        <f>成績入力!BH57</f>
        <v>C</v>
      </c>
      <c r="AH11" s="60">
        <f>成績入力!BI57</f>
        <v>34</v>
      </c>
      <c r="AI11" s="61">
        <f>成績入力!BJ57</f>
        <v>0</v>
      </c>
      <c r="AJ11" s="14">
        <f>成績入力!BK57</f>
        <v>15</v>
      </c>
      <c r="AK11" s="143">
        <f>成績入力!BL57</f>
        <v>2</v>
      </c>
      <c r="AN11">
        <v>26</v>
      </c>
    </row>
    <row r="12" spans="2:40">
      <c r="B12" s="29">
        <f t="shared" si="1"/>
        <v>6</v>
      </c>
      <c r="C12" s="254">
        <f t="shared" si="2"/>
        <v>5</v>
      </c>
      <c r="D12" s="402">
        <f>RANK(C12,$C$7:$C$66,1)</f>
        <v>6</v>
      </c>
      <c r="E12" s="20">
        <f>成績入力!AH43</f>
        <v>22</v>
      </c>
      <c r="F12" s="22" t="str">
        <f>成績入力!AI43</f>
        <v>藤島   由宇</v>
      </c>
      <c r="G12" s="21" t="str">
        <f>成績入力!AJ43</f>
        <v>三条ＯＬＣ</v>
      </c>
      <c r="H12" s="353">
        <f>成績入力!AK43</f>
        <v>0</v>
      </c>
      <c r="I12" s="377">
        <f>成績入力!BM43</f>
        <v>17</v>
      </c>
      <c r="J12" s="62">
        <f>成績入力!BN43</f>
        <v>42</v>
      </c>
      <c r="K12" s="14" t="str">
        <f>成績入力!AL43</f>
        <v>A</v>
      </c>
      <c r="L12" s="14" t="str">
        <f>成績入力!AM43</f>
        <v>Z</v>
      </c>
      <c r="M12" s="14" t="str">
        <f>成績入力!AN43</f>
        <v>Z</v>
      </c>
      <c r="N12" s="14" t="str">
        <f>成績入力!AO43</f>
        <v>Z</v>
      </c>
      <c r="O12" s="14" t="str">
        <f>成績入力!AP43</f>
        <v>B</v>
      </c>
      <c r="P12" s="28" t="str">
        <f>成績入力!AQ43</f>
        <v>D</v>
      </c>
      <c r="Q12" s="14" t="str">
        <f>成績入力!AR43</f>
        <v>D</v>
      </c>
      <c r="R12" s="14" t="str">
        <f>成績入力!AS43</f>
        <v>A</v>
      </c>
      <c r="S12" s="14" t="str">
        <f>成績入力!AT43</f>
        <v>B</v>
      </c>
      <c r="T12" s="14" t="str">
        <f>成績入力!AU43</f>
        <v>A</v>
      </c>
      <c r="U12" s="28" t="str">
        <f>成績入力!AV43</f>
        <v>Z</v>
      </c>
      <c r="V12" s="14" t="str">
        <f>成績入力!AW43</f>
        <v>D</v>
      </c>
      <c r="W12" s="14" t="str">
        <f>成績入力!AX43</f>
        <v>C</v>
      </c>
      <c r="X12" s="14" t="str">
        <f>成績入力!AY43</f>
        <v>B</v>
      </c>
      <c r="Y12" s="14" t="str">
        <f>成績入力!AZ43</f>
        <v>Z</v>
      </c>
      <c r="Z12" s="14" t="str">
        <f>成績入力!BA43</f>
        <v>A</v>
      </c>
      <c r="AA12" s="14" t="str">
        <f>成績入力!BB43</f>
        <v>C</v>
      </c>
      <c r="AB12" s="14">
        <f>成績入力!BC43</f>
        <v>0</v>
      </c>
      <c r="AC12" s="14">
        <f>成績入力!BD43</f>
        <v>0</v>
      </c>
      <c r="AD12" s="14">
        <f>成績入力!BE43</f>
        <v>0</v>
      </c>
      <c r="AE12" s="28" t="str">
        <f>成績入力!BF43</f>
        <v>A</v>
      </c>
      <c r="AF12" s="60">
        <f>成績入力!BG43</f>
        <v>8</v>
      </c>
      <c r="AG12" s="61" t="str">
        <f>成績入力!BH43</f>
        <v>C</v>
      </c>
      <c r="AH12" s="60">
        <f>成績入力!BI43</f>
        <v>34</v>
      </c>
      <c r="AI12" s="244">
        <f>成績入力!BJ43</f>
        <v>0</v>
      </c>
      <c r="AJ12" s="14">
        <f>成績入力!BK43</f>
        <v>15</v>
      </c>
      <c r="AK12" s="143">
        <f>成績入力!BL43</f>
        <v>2</v>
      </c>
      <c r="AN12">
        <v>27</v>
      </c>
    </row>
    <row r="13" spans="2:40">
      <c r="B13" s="29">
        <f t="shared" si="1"/>
        <v>7</v>
      </c>
      <c r="C13" s="254">
        <f t="shared" si="2"/>
        <v>6</v>
      </c>
      <c r="D13" s="402">
        <f>RANK(C13,$C$7:$C$66,1)</f>
        <v>7</v>
      </c>
      <c r="E13" s="20">
        <f>成績入力!AH42</f>
        <v>21</v>
      </c>
      <c r="F13" s="22" t="str">
        <f>成績入力!AI42</f>
        <v>佐藤  清一</v>
      </c>
      <c r="G13" s="21" t="str">
        <f>成績入力!AJ42</f>
        <v>入間市OLC</v>
      </c>
      <c r="H13" s="353">
        <f>成績入力!AK42</f>
        <v>0</v>
      </c>
      <c r="I13" s="377">
        <f>成績入力!BM42</f>
        <v>17</v>
      </c>
      <c r="J13" s="62">
        <f>成績入力!BN42</f>
        <v>62</v>
      </c>
      <c r="K13" s="14" t="str">
        <f>成績入力!AL42</f>
        <v>A</v>
      </c>
      <c r="L13" s="14" t="str">
        <f>成績入力!AM42</f>
        <v>B</v>
      </c>
      <c r="M13" s="14" t="str">
        <f>成績入力!AN42</f>
        <v>A</v>
      </c>
      <c r="N13" s="14" t="str">
        <f>成績入力!AO42</f>
        <v>Z</v>
      </c>
      <c r="O13" s="14" t="str">
        <f>成績入力!AP42</f>
        <v>B</v>
      </c>
      <c r="P13" s="28" t="str">
        <f>成績入力!AQ42</f>
        <v>E</v>
      </c>
      <c r="Q13" s="14" t="str">
        <f>成績入力!AR42</f>
        <v>D</v>
      </c>
      <c r="R13" s="14" t="str">
        <f>成績入力!AS42</f>
        <v>A</v>
      </c>
      <c r="S13" s="14" t="str">
        <f>成績入力!AT42</f>
        <v>B</v>
      </c>
      <c r="T13" s="14" t="str">
        <f>成績入力!AU42</f>
        <v>A</v>
      </c>
      <c r="U13" s="28" t="str">
        <f>成績入力!AV42</f>
        <v>Z</v>
      </c>
      <c r="V13" s="14" t="str">
        <f>成績入力!AW42</f>
        <v>D</v>
      </c>
      <c r="W13" s="14" t="str">
        <f>成績入力!AX42</f>
        <v>C</v>
      </c>
      <c r="X13" s="14" t="str">
        <f>成績入力!AY42</f>
        <v>B</v>
      </c>
      <c r="Y13" s="14" t="str">
        <f>成績入力!AZ42</f>
        <v>Z</v>
      </c>
      <c r="Z13" s="14" t="str">
        <f>成績入力!BA42</f>
        <v>A</v>
      </c>
      <c r="AA13" s="14" t="str">
        <f>成績入力!BB42</f>
        <v>B</v>
      </c>
      <c r="AB13" s="14">
        <f>成績入力!BC42</f>
        <v>0</v>
      </c>
      <c r="AC13" s="14">
        <f>成績入力!BD42</f>
        <v>0</v>
      </c>
      <c r="AD13" s="14">
        <f>成績入力!BE42</f>
        <v>0</v>
      </c>
      <c r="AE13" s="28" t="str">
        <f>成績入力!BF42</f>
        <v>A</v>
      </c>
      <c r="AF13" s="60">
        <f>成績入力!BG42</f>
        <v>26</v>
      </c>
      <c r="AG13" s="61" t="str">
        <f>成績入力!BH42</f>
        <v>C</v>
      </c>
      <c r="AH13" s="60">
        <f>成績入力!BI42</f>
        <v>36</v>
      </c>
      <c r="AI13" s="244">
        <f>成績入力!BJ42</f>
        <v>0</v>
      </c>
      <c r="AJ13" s="14">
        <f>成績入力!BK42</f>
        <v>15</v>
      </c>
      <c r="AK13" s="143">
        <f>成績入力!BL42</f>
        <v>2</v>
      </c>
      <c r="AN13">
        <v>28</v>
      </c>
    </row>
    <row r="14" spans="2:40">
      <c r="B14" s="29">
        <f t="shared" si="1"/>
        <v>8</v>
      </c>
      <c r="C14" s="254">
        <f t="shared" si="2"/>
        <v>7</v>
      </c>
      <c r="D14" s="402">
        <f>RANK(C14,$C$7:$C$66,1)</f>
        <v>8</v>
      </c>
      <c r="E14" s="20">
        <f>成績入力!AH49</f>
        <v>28</v>
      </c>
      <c r="F14" s="22" t="str">
        <f>成績入力!AI49</f>
        <v>鈴木  規弘</v>
      </c>
      <c r="G14" s="21" t="str">
        <f>成績入力!AJ49</f>
        <v>多摩OL</v>
      </c>
      <c r="H14" s="353">
        <f>成績入力!AK49</f>
        <v>0</v>
      </c>
      <c r="I14" s="377">
        <f>成績入力!BM49</f>
        <v>16</v>
      </c>
      <c r="J14" s="62">
        <f>成績入力!BN49</f>
        <v>17</v>
      </c>
      <c r="K14" s="14" t="str">
        <f>成績入力!AL49</f>
        <v>A</v>
      </c>
      <c r="L14" s="14" t="str">
        <f>成績入力!AM49</f>
        <v>B</v>
      </c>
      <c r="M14" s="14" t="str">
        <f>成績入力!AN49</f>
        <v>A</v>
      </c>
      <c r="N14" s="14" t="str">
        <f>成績入力!AO49</f>
        <v>Z</v>
      </c>
      <c r="O14" s="14" t="str">
        <f>成績入力!AP49</f>
        <v>B</v>
      </c>
      <c r="P14" s="28" t="str">
        <f>成績入力!AQ49</f>
        <v>D</v>
      </c>
      <c r="Q14" s="14" t="str">
        <f>成績入力!AR49</f>
        <v>D</v>
      </c>
      <c r="R14" s="14" t="str">
        <f>成績入力!AS49</f>
        <v>A</v>
      </c>
      <c r="S14" s="14" t="str">
        <f>成績入力!AT49</f>
        <v>B</v>
      </c>
      <c r="T14" s="14" t="str">
        <f>成績入力!AU49</f>
        <v>Z</v>
      </c>
      <c r="U14" s="28" t="str">
        <f>成績入力!AV49</f>
        <v>Z</v>
      </c>
      <c r="V14" s="14" t="str">
        <f>成績入力!AW49</f>
        <v>Z</v>
      </c>
      <c r="W14" s="14" t="str">
        <f>成績入力!AX49</f>
        <v>C</v>
      </c>
      <c r="X14" s="14" t="str">
        <f>成績入力!AY49</f>
        <v>B</v>
      </c>
      <c r="Y14" s="14" t="str">
        <f>成績入力!AZ49</f>
        <v>Z</v>
      </c>
      <c r="Z14" s="14" t="str">
        <f>成績入力!BA49</f>
        <v>A</v>
      </c>
      <c r="AA14" s="14" t="str">
        <f>成績入力!BB49</f>
        <v>B</v>
      </c>
      <c r="AB14" s="14">
        <f>成績入力!BC49</f>
        <v>0</v>
      </c>
      <c r="AC14" s="14">
        <f>成績入力!BD49</f>
        <v>0</v>
      </c>
      <c r="AD14" s="14">
        <f>成績入力!BE49</f>
        <v>0</v>
      </c>
      <c r="AE14" s="28" t="str">
        <f>成績入力!BF49</f>
        <v>A</v>
      </c>
      <c r="AF14" s="60">
        <f>成績入力!BG49</f>
        <v>7</v>
      </c>
      <c r="AG14" s="61" t="str">
        <f>成績入力!BH49</f>
        <v>C</v>
      </c>
      <c r="AH14" s="60">
        <f>成績入力!BI49</f>
        <v>10</v>
      </c>
      <c r="AI14" s="244">
        <f>成績入力!BJ49</f>
        <v>0</v>
      </c>
      <c r="AJ14" s="14">
        <f>成績入力!BK49</f>
        <v>14</v>
      </c>
      <c r="AK14" s="143">
        <f>成績入力!BL49</f>
        <v>2</v>
      </c>
      <c r="AN14">
        <v>29</v>
      </c>
    </row>
    <row r="15" spans="2:40">
      <c r="B15" s="29">
        <f t="shared" si="1"/>
        <v>9</v>
      </c>
      <c r="C15" s="254">
        <f t="shared" si="2"/>
        <v>8</v>
      </c>
      <c r="D15" s="402">
        <f>RANK(C15,$C$7:$C$66,1)</f>
        <v>9</v>
      </c>
      <c r="E15" s="20">
        <f>成績入力!AH32</f>
        <v>11</v>
      </c>
      <c r="F15" s="22" t="str">
        <f>成績入力!AI32</f>
        <v>小泉  辰喜</v>
      </c>
      <c r="G15" s="21" t="str">
        <f>成績入力!AJ32</f>
        <v>東京ＯＬクラブ</v>
      </c>
      <c r="H15" s="353">
        <f>成績入力!AK32</f>
        <v>0</v>
      </c>
      <c r="I15" s="377">
        <f>成績入力!BM32</f>
        <v>16</v>
      </c>
      <c r="J15" s="62">
        <f>成績入力!BN32</f>
        <v>25</v>
      </c>
      <c r="K15" s="14" t="str">
        <f>成績入力!AL32</f>
        <v>A</v>
      </c>
      <c r="L15" s="14" t="str">
        <f>成績入力!AM32</f>
        <v>B</v>
      </c>
      <c r="M15" s="14" t="str">
        <f>成績入力!AN32</f>
        <v>Z</v>
      </c>
      <c r="N15" s="14" t="str">
        <f>成績入力!AO32</f>
        <v>Z</v>
      </c>
      <c r="O15" s="14" t="str">
        <f>成績入力!AP32</f>
        <v>B</v>
      </c>
      <c r="P15" s="28" t="str">
        <f>成績入力!AQ32</f>
        <v>E</v>
      </c>
      <c r="Q15" s="14" t="str">
        <f>成績入力!AR32</f>
        <v>D</v>
      </c>
      <c r="R15" s="14" t="str">
        <f>成績入力!AS32</f>
        <v>B</v>
      </c>
      <c r="S15" s="14" t="str">
        <f>成績入力!AT32</f>
        <v>B</v>
      </c>
      <c r="T15" s="14" t="str">
        <f>成績入力!AU32</f>
        <v>A</v>
      </c>
      <c r="U15" s="28" t="str">
        <f>成績入力!AV32</f>
        <v>Z</v>
      </c>
      <c r="V15" s="14" t="str">
        <f>成績入力!AW32</f>
        <v>D</v>
      </c>
      <c r="W15" s="14" t="str">
        <f>成績入力!AX32</f>
        <v>B</v>
      </c>
      <c r="X15" s="14" t="str">
        <f>成績入力!AY32</f>
        <v>B</v>
      </c>
      <c r="Y15" s="14" t="str">
        <f>成績入力!AZ32</f>
        <v>Z</v>
      </c>
      <c r="Z15" s="14" t="str">
        <f>成績入力!BA32</f>
        <v>A</v>
      </c>
      <c r="AA15" s="14" t="str">
        <f>成績入力!BB32</f>
        <v>B</v>
      </c>
      <c r="AB15" s="14">
        <f>成績入力!BC32</f>
        <v>0</v>
      </c>
      <c r="AC15" s="14">
        <f>成績入力!BD32</f>
        <v>0</v>
      </c>
      <c r="AD15" s="14">
        <f>成績入力!BE32</f>
        <v>0</v>
      </c>
      <c r="AE15" s="28" t="str">
        <f>成績入力!BF32</f>
        <v>A</v>
      </c>
      <c r="AF15" s="60">
        <f>成績入力!BG32</f>
        <v>6</v>
      </c>
      <c r="AG15" s="61" t="str">
        <f>成績入力!BH32</f>
        <v>C</v>
      </c>
      <c r="AH15" s="60">
        <f>成績入力!BI32</f>
        <v>19</v>
      </c>
      <c r="AI15" s="244">
        <f>成績入力!BJ32</f>
        <v>0</v>
      </c>
      <c r="AJ15" s="14">
        <f>成績入力!BK32</f>
        <v>14</v>
      </c>
      <c r="AK15" s="143">
        <f>成績入力!BL32</f>
        <v>2</v>
      </c>
      <c r="AN15">
        <v>30</v>
      </c>
    </row>
    <row r="16" spans="2:40">
      <c r="B16" s="29">
        <f t="shared" si="1"/>
        <v>10</v>
      </c>
      <c r="C16" s="254">
        <f t="shared" si="2"/>
        <v>9</v>
      </c>
      <c r="D16" s="402">
        <f>RANK(C16,$C$7:$C$66,1)</f>
        <v>10</v>
      </c>
      <c r="E16" s="20">
        <f>成績入力!AH29</f>
        <v>8</v>
      </c>
      <c r="F16" s="22" t="str">
        <f>成績入力!AI29</f>
        <v>田中　徹</v>
      </c>
      <c r="G16" s="21" t="str">
        <f>成績入力!AJ29</f>
        <v>京葉OLクラブ</v>
      </c>
      <c r="H16" s="353">
        <f>成績入力!AK29</f>
        <v>0</v>
      </c>
      <c r="I16" s="377">
        <f>成績入力!BM29</f>
        <v>16</v>
      </c>
      <c r="J16" s="62">
        <f>成績入力!BN29</f>
        <v>31</v>
      </c>
      <c r="K16" s="14" t="str">
        <f>成績入力!AL29</f>
        <v>A</v>
      </c>
      <c r="L16" s="14" t="str">
        <f>成績入力!AM29</f>
        <v>B</v>
      </c>
      <c r="M16" s="14" t="str">
        <f>成績入力!AN29</f>
        <v>A</v>
      </c>
      <c r="N16" s="14" t="str">
        <f>成績入力!AO29</f>
        <v>Z</v>
      </c>
      <c r="O16" s="14" t="str">
        <f>成績入力!AP29</f>
        <v>B</v>
      </c>
      <c r="P16" s="28" t="str">
        <f>成績入力!AQ29</f>
        <v>D</v>
      </c>
      <c r="Q16" s="14" t="str">
        <f>成績入力!AR29</f>
        <v>C</v>
      </c>
      <c r="R16" s="14" t="str">
        <f>成績入力!AS29</f>
        <v>A</v>
      </c>
      <c r="S16" s="14" t="str">
        <f>成績入力!AT29</f>
        <v>B</v>
      </c>
      <c r="T16" s="14" t="str">
        <f>成績入力!AU29</f>
        <v>A</v>
      </c>
      <c r="U16" s="28" t="str">
        <f>成績入力!AV29</f>
        <v>Z</v>
      </c>
      <c r="V16" s="14" t="str">
        <f>成績入力!AW29</f>
        <v>Z</v>
      </c>
      <c r="W16" s="14" t="str">
        <f>成績入力!AX29</f>
        <v>C</v>
      </c>
      <c r="X16" s="14" t="str">
        <f>成績入力!AY29</f>
        <v>B</v>
      </c>
      <c r="Y16" s="14" t="str">
        <f>成績入力!AZ29</f>
        <v>Z</v>
      </c>
      <c r="Z16" s="14" t="str">
        <f>成績入力!BA29</f>
        <v>A</v>
      </c>
      <c r="AA16" s="14" t="str">
        <f>成績入力!BB29</f>
        <v>B</v>
      </c>
      <c r="AB16" s="14">
        <f>成績入力!BC29</f>
        <v>0</v>
      </c>
      <c r="AC16" s="14">
        <f>成績入力!BD29</f>
        <v>0</v>
      </c>
      <c r="AD16" s="14">
        <f>成績入力!BE29</f>
        <v>0</v>
      </c>
      <c r="AE16" s="28" t="str">
        <f>成績入力!BF29</f>
        <v>A</v>
      </c>
      <c r="AF16" s="60">
        <f>成績入力!BG29</f>
        <v>3</v>
      </c>
      <c r="AG16" s="61" t="str">
        <f>成績入力!BH29</f>
        <v>C</v>
      </c>
      <c r="AH16" s="60">
        <f>成績入力!BI29</f>
        <v>28</v>
      </c>
      <c r="AI16" s="244">
        <f>成績入力!BJ29</f>
        <v>0</v>
      </c>
      <c r="AJ16" s="14">
        <f>成績入力!BK29</f>
        <v>14</v>
      </c>
      <c r="AK16" s="143">
        <f>成績入力!BL29</f>
        <v>2</v>
      </c>
      <c r="AN16">
        <v>31</v>
      </c>
    </row>
    <row r="17" spans="2:45">
      <c r="B17" s="29">
        <f t="shared" si="1"/>
        <v>11</v>
      </c>
      <c r="C17" s="254">
        <f t="shared" si="2"/>
        <v>10</v>
      </c>
      <c r="D17" s="402">
        <f>RANK(C17,$C$7:$C$66,1)</f>
        <v>11</v>
      </c>
      <c r="E17" s="20">
        <f>成績入力!AH51</f>
        <v>30</v>
      </c>
      <c r="F17" s="22" t="str">
        <f>成績入力!AI51</f>
        <v>石塚 　脩之</v>
      </c>
      <c r="G17" s="21" t="str">
        <f>成績入力!AJ51</f>
        <v>横浜OLクラブ</v>
      </c>
      <c r="H17" s="353">
        <f>成績入力!AK51</f>
        <v>0</v>
      </c>
      <c r="I17" s="377">
        <f>成績入力!BM51</f>
        <v>16</v>
      </c>
      <c r="J17" s="62">
        <f>成績入力!BN51</f>
        <v>44</v>
      </c>
      <c r="K17" s="14" t="str">
        <f>成績入力!AL51</f>
        <v>A</v>
      </c>
      <c r="L17" s="14" t="str">
        <f>成績入力!AM51</f>
        <v>B</v>
      </c>
      <c r="M17" s="14" t="str">
        <f>成績入力!AN51</f>
        <v>B</v>
      </c>
      <c r="N17" s="14" t="str">
        <f>成績入力!AO51</f>
        <v>Z</v>
      </c>
      <c r="O17" s="14" t="str">
        <f>成績入力!AP51</f>
        <v>B</v>
      </c>
      <c r="P17" s="28" t="str">
        <f>成績入力!AQ51</f>
        <v>E</v>
      </c>
      <c r="Q17" s="14" t="str">
        <f>成績入力!AR51</f>
        <v>D</v>
      </c>
      <c r="R17" s="14" t="str">
        <f>成績入力!AS51</f>
        <v>A</v>
      </c>
      <c r="S17" s="14" t="str">
        <f>成績入力!AT51</f>
        <v>B</v>
      </c>
      <c r="T17" s="14" t="str">
        <f>成績入力!AU51</f>
        <v>A</v>
      </c>
      <c r="U17" s="28" t="str">
        <f>成績入力!AV51</f>
        <v>Z</v>
      </c>
      <c r="V17" s="14" t="str">
        <f>成績入力!AW51</f>
        <v>D</v>
      </c>
      <c r="W17" s="14" t="str">
        <f>成績入力!AX51</f>
        <v>Z</v>
      </c>
      <c r="X17" s="14" t="str">
        <f>成績入力!AY51</f>
        <v>B</v>
      </c>
      <c r="Y17" s="14" t="str">
        <f>成績入力!AZ51</f>
        <v>Z</v>
      </c>
      <c r="Z17" s="14" t="str">
        <f>成績入力!BA51</f>
        <v>A</v>
      </c>
      <c r="AA17" s="14" t="str">
        <f>成績入力!BB51</f>
        <v>B</v>
      </c>
      <c r="AB17" s="14">
        <f>成績入力!BC51</f>
        <v>0</v>
      </c>
      <c r="AC17" s="14">
        <f>成績入力!BD51</f>
        <v>0</v>
      </c>
      <c r="AD17" s="14">
        <f>成績入力!BE51</f>
        <v>0</v>
      </c>
      <c r="AE17" s="28" t="str">
        <f>成績入力!BF51</f>
        <v>A</v>
      </c>
      <c r="AF17" s="60">
        <f>成績入力!BG51</f>
        <v>13</v>
      </c>
      <c r="AG17" s="61" t="str">
        <f>成績入力!BH51</f>
        <v>C</v>
      </c>
      <c r="AH17" s="60">
        <f>成績入力!BI51</f>
        <v>31</v>
      </c>
      <c r="AI17" s="244">
        <f>成績入力!BJ51</f>
        <v>0</v>
      </c>
      <c r="AJ17" s="14">
        <f>成績入力!BK51</f>
        <v>14</v>
      </c>
      <c r="AK17" s="143">
        <f>成績入力!BL51</f>
        <v>2</v>
      </c>
      <c r="AN17">
        <v>32</v>
      </c>
    </row>
    <row r="18" spans="2:45">
      <c r="B18" s="29">
        <f t="shared" si="1"/>
        <v>12</v>
      </c>
      <c r="C18" s="254">
        <f t="shared" si="2"/>
        <v>11</v>
      </c>
      <c r="D18" s="402">
        <f>RANK(C18,$C$7:$C$66,1)</f>
        <v>12</v>
      </c>
      <c r="E18" s="20">
        <f>成績入力!AH48</f>
        <v>27</v>
      </c>
      <c r="F18" s="22" t="str">
        <f>成績入力!AI48</f>
        <v>小橋  昌明</v>
      </c>
      <c r="G18" s="21" t="str">
        <f>成績入力!AJ48</f>
        <v>東京大学OLK</v>
      </c>
      <c r="H18" s="353">
        <f>成績入力!AK48</f>
        <v>0</v>
      </c>
      <c r="I18" s="377">
        <f>成績入力!BM48</f>
        <v>16</v>
      </c>
      <c r="J18" s="62">
        <f>成績入力!BN48</f>
        <v>143</v>
      </c>
      <c r="K18" s="14" t="str">
        <f>成績入力!AL48</f>
        <v>A</v>
      </c>
      <c r="L18" s="14" t="str">
        <f>成績入力!AM48</f>
        <v>B</v>
      </c>
      <c r="M18" s="14" t="str">
        <f>成績入力!AN48</f>
        <v>Z</v>
      </c>
      <c r="N18" s="14" t="str">
        <f>成績入力!AO48</f>
        <v>Z</v>
      </c>
      <c r="O18" s="14" t="str">
        <f>成績入力!AP48</f>
        <v>B</v>
      </c>
      <c r="P18" s="28" t="str">
        <f>成績入力!AQ48</f>
        <v>D</v>
      </c>
      <c r="Q18" s="14" t="str">
        <f>成績入力!AR48</f>
        <v>D</v>
      </c>
      <c r="R18" s="14" t="str">
        <f>成績入力!AS48</f>
        <v>A</v>
      </c>
      <c r="S18" s="14" t="str">
        <f>成績入力!AT48</f>
        <v>B</v>
      </c>
      <c r="T18" s="14" t="str">
        <f>成績入力!AU48</f>
        <v>A</v>
      </c>
      <c r="U18" s="28" t="str">
        <f>成績入力!AV48</f>
        <v>Z</v>
      </c>
      <c r="V18" s="14" t="str">
        <f>成績入力!AW48</f>
        <v>D</v>
      </c>
      <c r="W18" s="14" t="str">
        <f>成績入力!AX48</f>
        <v>C</v>
      </c>
      <c r="X18" s="14" t="str">
        <f>成績入力!AY48</f>
        <v>B</v>
      </c>
      <c r="Y18" s="14" t="str">
        <f>成績入力!AZ48</f>
        <v>Z</v>
      </c>
      <c r="Z18" s="14" t="str">
        <f>成績入力!BA48</f>
        <v>A</v>
      </c>
      <c r="AA18" s="14" t="str">
        <f>成績入力!BB48</f>
        <v>C</v>
      </c>
      <c r="AB18" s="14">
        <f>成績入力!BC48</f>
        <v>0</v>
      </c>
      <c r="AC18" s="14">
        <f>成績入力!BD48</f>
        <v>0</v>
      </c>
      <c r="AD18" s="14">
        <f>成績入力!BE48</f>
        <v>0</v>
      </c>
      <c r="AE18" s="28" t="str">
        <f>成績入力!BF48</f>
        <v>A</v>
      </c>
      <c r="AF18" s="60">
        <f>成績入力!BG48</f>
        <v>37</v>
      </c>
      <c r="AG18" s="61" t="str">
        <f>成績入力!BH48</f>
        <v>B</v>
      </c>
      <c r="AH18" s="60">
        <f>成績入力!BI48</f>
        <v>46</v>
      </c>
      <c r="AI18" s="244">
        <f>成績入力!BJ48</f>
        <v>1</v>
      </c>
      <c r="AJ18" s="14">
        <f>成績入力!BK48</f>
        <v>16</v>
      </c>
      <c r="AK18" s="143">
        <f>成績入力!BL48</f>
        <v>1</v>
      </c>
      <c r="AN18">
        <v>33</v>
      </c>
    </row>
    <row r="19" spans="2:45">
      <c r="B19" s="29">
        <f t="shared" si="1"/>
        <v>13</v>
      </c>
      <c r="C19" s="254">
        <f t="shared" si="2"/>
        <v>12</v>
      </c>
      <c r="D19" s="402">
        <f>RANK(C19,$C$7:$C$66,1)</f>
        <v>13</v>
      </c>
      <c r="E19" s="20">
        <f>成績入力!AH33</f>
        <v>12</v>
      </c>
      <c r="F19" s="22" t="str">
        <f>成績入力!AI33</f>
        <v>高橋  厚</v>
      </c>
      <c r="G19" s="21" t="str">
        <f>成績入力!AJ33</f>
        <v>多摩OL</v>
      </c>
      <c r="H19" s="353">
        <f>成績入力!AK33</f>
        <v>0</v>
      </c>
      <c r="I19" s="377">
        <f>成績入力!BM33</f>
        <v>15</v>
      </c>
      <c r="J19" s="62">
        <f>成績入力!BN33</f>
        <v>31</v>
      </c>
      <c r="K19" s="14" t="str">
        <f>成績入力!AL33</f>
        <v>B</v>
      </c>
      <c r="L19" s="14" t="str">
        <f>成績入力!AM33</f>
        <v>Z</v>
      </c>
      <c r="M19" s="14" t="str">
        <f>成績入力!AN33</f>
        <v>Z</v>
      </c>
      <c r="N19" s="14" t="str">
        <f>成績入力!AO33</f>
        <v>Z</v>
      </c>
      <c r="O19" s="14" t="str">
        <f>成績入力!AP33</f>
        <v>B</v>
      </c>
      <c r="P19" s="28" t="str">
        <f>成績入力!AQ33</f>
        <v>D</v>
      </c>
      <c r="Q19" s="14" t="str">
        <f>成績入力!AR33</f>
        <v>C</v>
      </c>
      <c r="R19" s="14" t="str">
        <f>成績入力!AS33</f>
        <v>A</v>
      </c>
      <c r="S19" s="14" t="str">
        <f>成績入力!AT33</f>
        <v>B</v>
      </c>
      <c r="T19" s="14" t="str">
        <f>成績入力!AU33</f>
        <v>A</v>
      </c>
      <c r="U19" s="28" t="str">
        <f>成績入力!AV33</f>
        <v>Z</v>
      </c>
      <c r="V19" s="14" t="str">
        <f>成績入力!AW33</f>
        <v>D</v>
      </c>
      <c r="W19" s="14" t="str">
        <f>成績入力!AX33</f>
        <v>C</v>
      </c>
      <c r="X19" s="14" t="str">
        <f>成績入力!AY33</f>
        <v>B</v>
      </c>
      <c r="Y19" s="14" t="str">
        <f>成績入力!AZ33</f>
        <v>A</v>
      </c>
      <c r="Z19" s="14" t="str">
        <f>成績入力!BA33</f>
        <v>A</v>
      </c>
      <c r="AA19" s="14" t="str">
        <f>成績入力!BB33</f>
        <v>B</v>
      </c>
      <c r="AB19" s="14">
        <f>成績入力!BC33</f>
        <v>0</v>
      </c>
      <c r="AC19" s="14">
        <f>成績入力!BD33</f>
        <v>0</v>
      </c>
      <c r="AD19" s="14">
        <f>成績入力!BE33</f>
        <v>0</v>
      </c>
      <c r="AE19" s="28" t="str">
        <f>成績入力!BF33</f>
        <v>A</v>
      </c>
      <c r="AF19" s="60">
        <f>成績入力!BG33</f>
        <v>12</v>
      </c>
      <c r="AG19" s="61" t="str">
        <f>成績入力!BH33</f>
        <v>C</v>
      </c>
      <c r="AH19" s="60">
        <f>成績入力!BI33</f>
        <v>19</v>
      </c>
      <c r="AI19" s="61">
        <f>成績入力!BJ33</f>
        <v>0</v>
      </c>
      <c r="AJ19" s="14">
        <f>成績入力!BK33</f>
        <v>13</v>
      </c>
      <c r="AK19" s="143">
        <f>成績入力!BL33</f>
        <v>2</v>
      </c>
      <c r="AN19">
        <v>34</v>
      </c>
    </row>
    <row r="20" spans="2:45">
      <c r="B20" s="29">
        <f t="shared" si="1"/>
        <v>14</v>
      </c>
      <c r="C20" s="254">
        <f t="shared" si="2"/>
        <v>13</v>
      </c>
      <c r="D20" s="402">
        <f>RANK(C20,$C$7:$C$66,1)</f>
        <v>14</v>
      </c>
      <c r="E20" s="20">
        <f>成績入力!AH24</f>
        <v>3</v>
      </c>
      <c r="F20" s="22" t="str">
        <f>成績入力!AI24</f>
        <v>今井  信親</v>
      </c>
      <c r="G20" s="21" t="str">
        <f>成績入力!AJ24</f>
        <v>ワンダラーズ</v>
      </c>
      <c r="H20" s="353">
        <f>成績入力!AK24</f>
        <v>0</v>
      </c>
      <c r="I20" s="377">
        <f>成績入力!BM24</f>
        <v>15</v>
      </c>
      <c r="J20" s="62">
        <f>成績入力!BN24</f>
        <v>40</v>
      </c>
      <c r="K20" s="14" t="str">
        <f>成績入力!AL24</f>
        <v>B</v>
      </c>
      <c r="L20" s="14" t="str">
        <f>成績入力!AM24</f>
        <v>B</v>
      </c>
      <c r="M20" s="14" t="str">
        <f>成績入力!AN24</f>
        <v>Z</v>
      </c>
      <c r="N20" s="14" t="str">
        <f>成績入力!AO24</f>
        <v>Z</v>
      </c>
      <c r="O20" s="14" t="str">
        <f>成績入力!AP24</f>
        <v>B</v>
      </c>
      <c r="P20" s="28" t="str">
        <f>成績入力!AQ24</f>
        <v>D</v>
      </c>
      <c r="Q20" s="14" t="str">
        <f>成績入力!AR24</f>
        <v>D</v>
      </c>
      <c r="R20" s="14" t="str">
        <f>成績入力!AS24</f>
        <v>A</v>
      </c>
      <c r="S20" s="14" t="str">
        <f>成績入力!AT24</f>
        <v>B</v>
      </c>
      <c r="T20" s="14" t="str">
        <f>成績入力!AU24</f>
        <v>A</v>
      </c>
      <c r="U20" s="28" t="str">
        <f>成績入力!AV24</f>
        <v>Z</v>
      </c>
      <c r="V20" s="14" t="str">
        <f>成績入力!AW24</f>
        <v>D</v>
      </c>
      <c r="W20" s="14" t="str">
        <f>成績入力!AX24</f>
        <v>D</v>
      </c>
      <c r="X20" s="14" t="str">
        <f>成績入力!AY24</f>
        <v>B</v>
      </c>
      <c r="Y20" s="14" t="str">
        <f>成績入力!AZ24</f>
        <v>A</v>
      </c>
      <c r="Z20" s="14" t="str">
        <f>成績入力!BA24</f>
        <v>A</v>
      </c>
      <c r="AA20" s="14" t="str">
        <f>成績入力!BB24</f>
        <v>C</v>
      </c>
      <c r="AB20" s="14">
        <f>成績入力!BC24</f>
        <v>0</v>
      </c>
      <c r="AC20" s="14">
        <f>成績入力!BD24</f>
        <v>0</v>
      </c>
      <c r="AD20" s="14">
        <f>成績入力!BE24</f>
        <v>0</v>
      </c>
      <c r="AE20" s="28" t="str">
        <f>成績入力!BF24</f>
        <v>A</v>
      </c>
      <c r="AF20" s="60">
        <f>成績入力!BG24</f>
        <v>11</v>
      </c>
      <c r="AG20" s="61" t="str">
        <f>成績入力!BH24</f>
        <v>C</v>
      </c>
      <c r="AH20" s="60">
        <f>成績入力!BI24</f>
        <v>29</v>
      </c>
      <c r="AI20" s="244">
        <f>成績入力!BJ24</f>
        <v>0</v>
      </c>
      <c r="AJ20" s="14">
        <f>成績入力!BK24</f>
        <v>13</v>
      </c>
      <c r="AK20" s="143">
        <f>成績入力!BL24</f>
        <v>2</v>
      </c>
      <c r="AN20">
        <v>35</v>
      </c>
    </row>
    <row r="21" spans="2:45">
      <c r="B21" s="29">
        <f t="shared" si="1"/>
        <v>15</v>
      </c>
      <c r="C21" s="254">
        <f t="shared" si="2"/>
        <v>14</v>
      </c>
      <c r="D21" s="402">
        <f>RANK(C21,$C$7:$C$66,1)</f>
        <v>15</v>
      </c>
      <c r="E21" s="20">
        <f>成績入力!AH39</f>
        <v>18</v>
      </c>
      <c r="F21" s="22" t="str">
        <f>成績入力!AI39</f>
        <v>坪井　春樹　</v>
      </c>
      <c r="G21" s="21" t="str">
        <f>成績入力!AJ39</f>
        <v>コンパス</v>
      </c>
      <c r="H21" s="353">
        <f>成績入力!AK39</f>
        <v>0</v>
      </c>
      <c r="I21" s="377">
        <f>成績入力!BM39</f>
        <v>15</v>
      </c>
      <c r="J21" s="62">
        <f>成績入力!BN39</f>
        <v>75</v>
      </c>
      <c r="K21" s="14" t="str">
        <f>成績入力!AL39</f>
        <v>A</v>
      </c>
      <c r="L21" s="14" t="str">
        <f>成績入力!AM39</f>
        <v>B</v>
      </c>
      <c r="M21" s="14" t="str">
        <f>成績入力!AN39</f>
        <v>A</v>
      </c>
      <c r="N21" s="14" t="str">
        <f>成績入力!AO39</f>
        <v>Z</v>
      </c>
      <c r="O21" s="14" t="str">
        <f>成績入力!AP39</f>
        <v>B</v>
      </c>
      <c r="P21" s="28" t="str">
        <f>成績入力!AQ39</f>
        <v>D</v>
      </c>
      <c r="Q21" s="14" t="str">
        <f>成績入力!AR39</f>
        <v>C</v>
      </c>
      <c r="R21" s="14" t="str">
        <f>成績入力!AS39</f>
        <v>A</v>
      </c>
      <c r="S21" s="14" t="str">
        <f>成績入力!AT39</f>
        <v>B</v>
      </c>
      <c r="T21" s="14" t="str">
        <f>成績入力!AU39</f>
        <v>A</v>
      </c>
      <c r="U21" s="28" t="str">
        <f>成績入力!AV39</f>
        <v>B</v>
      </c>
      <c r="V21" s="14" t="str">
        <f>成績入力!AW39</f>
        <v>D</v>
      </c>
      <c r="W21" s="14" t="str">
        <f>成績入力!AX39</f>
        <v>C</v>
      </c>
      <c r="X21" s="14" t="str">
        <f>成績入力!AY39</f>
        <v>B</v>
      </c>
      <c r="Y21" s="14" t="str">
        <f>成績入力!AZ39</f>
        <v>A</v>
      </c>
      <c r="Z21" s="14" t="str">
        <f>成績入力!BA39</f>
        <v>A</v>
      </c>
      <c r="AA21" s="14" t="str">
        <f>成績入力!BB39</f>
        <v>B</v>
      </c>
      <c r="AB21" s="14">
        <f>成績入力!BC39</f>
        <v>0</v>
      </c>
      <c r="AC21" s="14">
        <f>成績入力!BD39</f>
        <v>0</v>
      </c>
      <c r="AD21" s="14">
        <f>成績入力!BE39</f>
        <v>0</v>
      </c>
      <c r="AE21" s="28" t="str">
        <f>成績入力!BF39</f>
        <v>A</v>
      </c>
      <c r="AF21" s="60">
        <f>成績入力!BG39</f>
        <v>29</v>
      </c>
      <c r="AG21" s="61" t="str">
        <f>成績入力!BH39</f>
        <v>C</v>
      </c>
      <c r="AH21" s="60">
        <f>成績入力!BI39</f>
        <v>46</v>
      </c>
      <c r="AI21" s="244">
        <f>成績入力!BJ39</f>
        <v>0</v>
      </c>
      <c r="AJ21" s="14">
        <f>成績入力!BK39</f>
        <v>13</v>
      </c>
      <c r="AK21" s="143">
        <f>成績入力!BL39</f>
        <v>2</v>
      </c>
      <c r="AN21">
        <v>36</v>
      </c>
    </row>
    <row r="22" spans="2:45">
      <c r="B22" s="29">
        <f t="shared" si="1"/>
        <v>16</v>
      </c>
      <c r="C22" s="254">
        <f t="shared" si="2"/>
        <v>15</v>
      </c>
      <c r="D22" s="402">
        <f>RANK(C22,$C$7:$C$66,1)</f>
        <v>16</v>
      </c>
      <c r="E22" s="20">
        <f>成績入力!AH26</f>
        <v>5</v>
      </c>
      <c r="F22" s="22" t="str">
        <f>成績入力!AI26</f>
        <v>山口　征矢</v>
      </c>
      <c r="G22" s="21" t="str">
        <f>成績入力!AJ26</f>
        <v>川口OLC</v>
      </c>
      <c r="H22" s="353">
        <f>成績入力!AK26</f>
        <v>0</v>
      </c>
      <c r="I22" s="377">
        <f>成績入力!BM26</f>
        <v>15</v>
      </c>
      <c r="J22" s="62">
        <f>成績入力!BN26</f>
        <v>112</v>
      </c>
      <c r="K22" s="14" t="str">
        <f>成績入力!AL26</f>
        <v>B</v>
      </c>
      <c r="L22" s="14" t="str">
        <f>成績入力!AM26</f>
        <v>B</v>
      </c>
      <c r="M22" s="14" t="str">
        <f>成績入力!AN26</f>
        <v>A</v>
      </c>
      <c r="N22" s="14" t="str">
        <f>成績入力!AO26</f>
        <v>Z</v>
      </c>
      <c r="O22" s="14" t="str">
        <f>成績入力!AP26</f>
        <v>B</v>
      </c>
      <c r="P22" s="28" t="str">
        <f>成績入力!AQ26</f>
        <v>D</v>
      </c>
      <c r="Q22" s="14" t="str">
        <f>成績入力!AR26</f>
        <v>D</v>
      </c>
      <c r="R22" s="14" t="str">
        <f>成績入力!AS26</f>
        <v>B</v>
      </c>
      <c r="S22" s="14" t="str">
        <f>成績入力!AT26</f>
        <v>B</v>
      </c>
      <c r="T22" s="14" t="str">
        <f>成績入力!AU26</f>
        <v>A</v>
      </c>
      <c r="U22" s="28" t="str">
        <f>成績入力!AV26</f>
        <v>Z</v>
      </c>
      <c r="V22" s="14" t="str">
        <f>成績入力!AW26</f>
        <v>D</v>
      </c>
      <c r="W22" s="14" t="str">
        <f>成績入力!AX26</f>
        <v>C</v>
      </c>
      <c r="X22" s="14" t="str">
        <f>成績入力!AY26</f>
        <v>B</v>
      </c>
      <c r="Y22" s="14" t="str">
        <f>成績入力!AZ26</f>
        <v>Z</v>
      </c>
      <c r="Z22" s="14" t="str">
        <f>成績入力!BA26</f>
        <v>A</v>
      </c>
      <c r="AA22" s="14" t="str">
        <f>成績入力!BB26</f>
        <v>B</v>
      </c>
      <c r="AB22" s="14">
        <f>成績入力!BC26</f>
        <v>0</v>
      </c>
      <c r="AC22" s="14">
        <f>成績入力!BD26</f>
        <v>0</v>
      </c>
      <c r="AD22" s="14">
        <f>成績入力!BE26</f>
        <v>0</v>
      </c>
      <c r="AE22" s="28" t="str">
        <f>成績入力!BF26</f>
        <v>D</v>
      </c>
      <c r="AF22" s="60">
        <f>成績入力!BG26</f>
        <v>32</v>
      </c>
      <c r="AG22" s="61" t="str">
        <f>成績入力!BH26</f>
        <v>C</v>
      </c>
      <c r="AH22" s="60">
        <f>成績入力!BI26</f>
        <v>20</v>
      </c>
      <c r="AI22" s="244">
        <f>成績入力!BJ26</f>
        <v>0</v>
      </c>
      <c r="AJ22" s="14">
        <f>成績入力!BK26</f>
        <v>14</v>
      </c>
      <c r="AK22" s="143">
        <f>成績入力!BL26</f>
        <v>1</v>
      </c>
      <c r="AN22">
        <v>37</v>
      </c>
    </row>
    <row r="23" spans="2:45">
      <c r="B23" s="29">
        <f t="shared" si="1"/>
        <v>17</v>
      </c>
      <c r="C23" s="254">
        <f t="shared" si="2"/>
        <v>15</v>
      </c>
      <c r="D23" s="402">
        <f>RANK(C23,$C$7:$C$66,1)</f>
        <v>16</v>
      </c>
      <c r="E23" s="20">
        <f>成績入力!AH47</f>
        <v>26</v>
      </c>
      <c r="F23" s="22" t="str">
        <f>成績入力!AI47</f>
        <v>福田　雅秀</v>
      </c>
      <c r="G23" s="21" t="str">
        <f>成績入力!AJ47</f>
        <v>川越ＯＬＣ</v>
      </c>
      <c r="H23" s="353">
        <f>成績入力!AK47</f>
        <v>0</v>
      </c>
      <c r="I23" s="377">
        <f>成績入力!BM47</f>
        <v>15</v>
      </c>
      <c r="J23" s="62">
        <f>成績入力!BN47</f>
        <v>112</v>
      </c>
      <c r="K23" s="14" t="str">
        <f>成績入力!AL47</f>
        <v>B</v>
      </c>
      <c r="L23" s="14" t="str">
        <f>成績入力!AM47</f>
        <v>B</v>
      </c>
      <c r="M23" s="14" t="str">
        <f>成績入力!AN47</f>
        <v>B</v>
      </c>
      <c r="N23" s="14" t="str">
        <f>成績入力!AO47</f>
        <v>Z</v>
      </c>
      <c r="O23" s="14" t="str">
        <f>成績入力!AP47</f>
        <v>B</v>
      </c>
      <c r="P23" s="28" t="str">
        <f>成績入力!AQ47</f>
        <v>D</v>
      </c>
      <c r="Q23" s="14" t="str">
        <f>成績入力!AR47</f>
        <v>D</v>
      </c>
      <c r="R23" s="14" t="str">
        <f>成績入力!AS47</f>
        <v>A</v>
      </c>
      <c r="S23" s="14" t="str">
        <f>成績入力!AT47</f>
        <v>B</v>
      </c>
      <c r="T23" s="14" t="str">
        <f>成績入力!AU47</f>
        <v>A</v>
      </c>
      <c r="U23" s="28" t="str">
        <f>成績入力!AV47</f>
        <v>Z</v>
      </c>
      <c r="V23" s="14" t="str">
        <f>成績入力!AW47</f>
        <v>D</v>
      </c>
      <c r="W23" s="14" t="str">
        <f>成績入力!AX47</f>
        <v>B</v>
      </c>
      <c r="X23" s="14" t="str">
        <f>成績入力!AY47</f>
        <v>B</v>
      </c>
      <c r="Y23" s="14" t="str">
        <f>成績入力!AZ47</f>
        <v>Z</v>
      </c>
      <c r="Z23" s="14" t="str">
        <f>成績入力!BA47</f>
        <v>A</v>
      </c>
      <c r="AA23" s="14" t="str">
        <f>成績入力!BB47</f>
        <v>B</v>
      </c>
      <c r="AB23" s="14">
        <f>成績入力!BC47</f>
        <v>0</v>
      </c>
      <c r="AC23" s="14">
        <f>成績入力!BD47</f>
        <v>0</v>
      </c>
      <c r="AD23" s="14">
        <f>成績入力!BE47</f>
        <v>0</v>
      </c>
      <c r="AE23" s="28" t="str">
        <f>成績入力!BF47</f>
        <v>A</v>
      </c>
      <c r="AF23" s="60">
        <f>成績入力!BG47</f>
        <v>19</v>
      </c>
      <c r="AG23" s="61" t="str">
        <f>成績入力!BH47</f>
        <v>B</v>
      </c>
      <c r="AH23" s="60">
        <f>成績入力!BI47</f>
        <v>33</v>
      </c>
      <c r="AI23" s="244">
        <f>成績入力!BJ47</f>
        <v>0</v>
      </c>
      <c r="AJ23" s="14">
        <f>成績入力!BK47</f>
        <v>14</v>
      </c>
      <c r="AK23" s="143">
        <f>成績入力!BL47</f>
        <v>1</v>
      </c>
      <c r="AN23">
        <v>38</v>
      </c>
    </row>
    <row r="24" spans="2:45">
      <c r="B24" s="29">
        <f t="shared" si="1"/>
        <v>18</v>
      </c>
      <c r="C24" s="254">
        <f t="shared" si="2"/>
        <v>16</v>
      </c>
      <c r="D24" s="402">
        <f>RANK(C24,$C$7:$C$66,1)</f>
        <v>18</v>
      </c>
      <c r="E24" s="20">
        <f>成績入力!AH36</f>
        <v>15</v>
      </c>
      <c r="F24" s="22" t="str">
        <f>成績入力!AI36</f>
        <v>藤生  考志</v>
      </c>
      <c r="G24" s="21" t="str">
        <f>成績入力!AJ36</f>
        <v>東京ＯＬクラブ</v>
      </c>
      <c r="H24" s="353">
        <f>成績入力!AK36</f>
        <v>0</v>
      </c>
      <c r="I24" s="377">
        <f>成績入力!BM36</f>
        <v>15</v>
      </c>
      <c r="J24" s="62">
        <f>成績入力!BN36</f>
        <v>115</v>
      </c>
      <c r="K24" s="14" t="str">
        <f>成績入力!AL36</f>
        <v>A</v>
      </c>
      <c r="L24" s="14" t="str">
        <f>成績入力!AM36</f>
        <v>B</v>
      </c>
      <c r="M24" s="14" t="str">
        <f>成績入力!AN36</f>
        <v>A</v>
      </c>
      <c r="N24" s="14" t="str">
        <f>成績入力!AO36</f>
        <v>Z</v>
      </c>
      <c r="O24" s="14" t="str">
        <f>成績入力!AP36</f>
        <v>B</v>
      </c>
      <c r="P24" s="28" t="str">
        <f>成績入力!AQ36</f>
        <v>D</v>
      </c>
      <c r="Q24" s="14" t="str">
        <f>成績入力!AR36</f>
        <v>D</v>
      </c>
      <c r="R24" s="14" t="str">
        <f>成績入力!AS36</f>
        <v>B</v>
      </c>
      <c r="S24" s="14" t="str">
        <f>成績入力!AT36</f>
        <v>B</v>
      </c>
      <c r="T24" s="14" t="str">
        <f>成績入力!AU36</f>
        <v>A</v>
      </c>
      <c r="U24" s="28" t="str">
        <f>成績入力!AV36</f>
        <v>Z</v>
      </c>
      <c r="V24" s="14" t="str">
        <f>成績入力!AW36</f>
        <v>D</v>
      </c>
      <c r="W24" s="14" t="str">
        <f>成績入力!AX36</f>
        <v>C</v>
      </c>
      <c r="X24" s="14" t="str">
        <f>成績入力!AY36</f>
        <v>B</v>
      </c>
      <c r="Y24" s="14" t="str">
        <f>成績入力!AZ36</f>
        <v>Z</v>
      </c>
      <c r="Z24" s="14" t="str">
        <f>成績入力!BA36</f>
        <v>A</v>
      </c>
      <c r="AA24" s="14" t="str">
        <f>成績入力!BB36</f>
        <v>C</v>
      </c>
      <c r="AB24" s="14">
        <f>成績入力!BC36</f>
        <v>0</v>
      </c>
      <c r="AC24" s="14">
        <f>成績入力!BD36</f>
        <v>0</v>
      </c>
      <c r="AD24" s="14">
        <f>成績入力!BE36</f>
        <v>0</v>
      </c>
      <c r="AE24" s="28" t="str">
        <f>成績入力!BF36</f>
        <v>D</v>
      </c>
      <c r="AF24" s="60">
        <f>成績入力!BG36</f>
        <v>26</v>
      </c>
      <c r="AG24" s="61" t="str">
        <f>成績入力!BH36</f>
        <v>C</v>
      </c>
      <c r="AH24" s="60">
        <f>成績入力!BI36</f>
        <v>29</v>
      </c>
      <c r="AI24" s="244">
        <f>成績入力!BJ36</f>
        <v>0</v>
      </c>
      <c r="AJ24" s="14">
        <f>成績入力!BK36</f>
        <v>14</v>
      </c>
      <c r="AK24" s="143">
        <f>成績入力!BL36</f>
        <v>1</v>
      </c>
      <c r="AN24">
        <v>39</v>
      </c>
    </row>
    <row r="25" spans="2:45">
      <c r="B25" s="29">
        <f t="shared" si="1"/>
        <v>19</v>
      </c>
      <c r="C25" s="254">
        <f t="shared" si="2"/>
        <v>17</v>
      </c>
      <c r="D25" s="402">
        <f>RANK(C25,$C$7:$C$66,1)</f>
        <v>19</v>
      </c>
      <c r="E25" s="20">
        <f>成績入力!AH58</f>
        <v>37</v>
      </c>
      <c r="F25" s="22" t="str">
        <f>成績入力!AI58</f>
        <v>松橋  徳敏</v>
      </c>
      <c r="G25" s="21" t="str">
        <f>成績入力!AJ58</f>
        <v>つるまいOLC</v>
      </c>
      <c r="H25" s="353">
        <f>成績入力!AK58</f>
        <v>0</v>
      </c>
      <c r="I25" s="377">
        <f>成績入力!BM58</f>
        <v>14</v>
      </c>
      <c r="J25" s="62">
        <f>成績入力!BN58</f>
        <v>94</v>
      </c>
      <c r="K25" s="14" t="str">
        <f>成績入力!AL58</f>
        <v>A</v>
      </c>
      <c r="L25" s="14" t="str">
        <f>成績入力!AM58</f>
        <v>B</v>
      </c>
      <c r="M25" s="14" t="str">
        <f>成績入力!AN58</f>
        <v>A</v>
      </c>
      <c r="N25" s="14" t="str">
        <f>成績入力!AO58</f>
        <v>Z</v>
      </c>
      <c r="O25" s="14" t="str">
        <f>成績入力!AP58</f>
        <v>B</v>
      </c>
      <c r="P25" s="28" t="str">
        <f>成績入力!AQ58</f>
        <v>E</v>
      </c>
      <c r="Q25" s="14" t="str">
        <f>成績入力!AR58</f>
        <v>D</v>
      </c>
      <c r="R25" s="14" t="str">
        <f>成績入力!AS58</f>
        <v>Z</v>
      </c>
      <c r="S25" s="14" t="str">
        <f>成績入力!AT58</f>
        <v>B</v>
      </c>
      <c r="T25" s="14" t="str">
        <f>成績入力!AU58</f>
        <v>A</v>
      </c>
      <c r="U25" s="28" t="str">
        <f>成績入力!AV58</f>
        <v>Z</v>
      </c>
      <c r="V25" s="14" t="str">
        <f>成績入力!AW58</f>
        <v>D</v>
      </c>
      <c r="W25" s="14" t="str">
        <f>成績入力!AX58</f>
        <v>C</v>
      </c>
      <c r="X25" s="14" t="str">
        <f>成績入力!AY58</f>
        <v>B</v>
      </c>
      <c r="Y25" s="14" t="str">
        <f>成績入力!AZ58</f>
        <v>Z</v>
      </c>
      <c r="Z25" s="14" t="str">
        <f>成績入力!BA58</f>
        <v>A</v>
      </c>
      <c r="AA25" s="14" t="str">
        <f>成績入力!BB58</f>
        <v>C</v>
      </c>
      <c r="AB25" s="14">
        <f>成績入力!BC58</f>
        <v>0</v>
      </c>
      <c r="AC25" s="14">
        <f>成績入力!BD58</f>
        <v>0</v>
      </c>
      <c r="AD25" s="14">
        <f>成績入力!BE58</f>
        <v>0</v>
      </c>
      <c r="AE25" s="28" t="str">
        <f>成績入力!BF58</f>
        <v>C</v>
      </c>
      <c r="AF25" s="60">
        <f>成績入力!BG58</f>
        <v>11</v>
      </c>
      <c r="AG25" s="61" t="str">
        <f>成績入力!BH58</f>
        <v>C</v>
      </c>
      <c r="AH25" s="60">
        <f>成績入力!BI58</f>
        <v>23</v>
      </c>
      <c r="AI25" s="61">
        <f>成績入力!BJ58</f>
        <v>0</v>
      </c>
      <c r="AJ25" s="14">
        <f>成績入力!BK58</f>
        <v>13</v>
      </c>
      <c r="AK25" s="143">
        <f>成績入力!BL58</f>
        <v>1</v>
      </c>
      <c r="AN25">
        <v>40</v>
      </c>
    </row>
    <row r="26" spans="2:45">
      <c r="B26" s="29">
        <f t="shared" si="1"/>
        <v>20</v>
      </c>
      <c r="C26" s="254">
        <f t="shared" si="2"/>
        <v>18</v>
      </c>
      <c r="D26" s="402">
        <f>RANK(C26,$C$7:$C$66,1)</f>
        <v>20</v>
      </c>
      <c r="E26" s="20">
        <f>成績入力!AH45</f>
        <v>24</v>
      </c>
      <c r="F26" s="22" t="str">
        <f>成績入力!AI45</f>
        <v>荒井  正敏</v>
      </c>
      <c r="G26" s="21" t="str">
        <f>成績入力!AJ45</f>
        <v>多摩OL</v>
      </c>
      <c r="H26" s="353">
        <f>成績入力!AK45</f>
        <v>0</v>
      </c>
      <c r="I26" s="377">
        <f>成績入力!BM45</f>
        <v>14</v>
      </c>
      <c r="J26" s="62">
        <f>成績入力!BN45</f>
        <v>134</v>
      </c>
      <c r="K26" s="14" t="str">
        <f>成績入力!AL45</f>
        <v>B</v>
      </c>
      <c r="L26" s="14" t="str">
        <f>成績入力!AM45</f>
        <v>B</v>
      </c>
      <c r="M26" s="14" t="str">
        <f>成績入力!AN45</f>
        <v>A</v>
      </c>
      <c r="N26" s="14" t="str">
        <f>成績入力!AO45</f>
        <v>Z</v>
      </c>
      <c r="O26" s="14" t="str">
        <f>成績入力!AP45</f>
        <v>B</v>
      </c>
      <c r="P26" s="28" t="str">
        <f>成績入力!AQ45</f>
        <v>E</v>
      </c>
      <c r="Q26" s="14" t="str">
        <f>成績入力!AR45</f>
        <v>D</v>
      </c>
      <c r="R26" s="14" t="str">
        <f>成績入力!AS45</f>
        <v>A</v>
      </c>
      <c r="S26" s="14" t="str">
        <f>成績入力!AT45</f>
        <v>B</v>
      </c>
      <c r="T26" s="14" t="str">
        <f>成績入力!AU45</f>
        <v>A</v>
      </c>
      <c r="U26" s="28" t="str">
        <f>成績入力!AV45</f>
        <v>Z</v>
      </c>
      <c r="V26" s="14" t="str">
        <f>成績入力!AW45</f>
        <v>D</v>
      </c>
      <c r="W26" s="14" t="str">
        <f>成績入力!AX45</f>
        <v>C</v>
      </c>
      <c r="X26" s="14" t="str">
        <f>成績入力!AY45</f>
        <v>B</v>
      </c>
      <c r="Y26" s="14" t="str">
        <f>成績入力!AZ45</f>
        <v>Z</v>
      </c>
      <c r="Z26" s="14" t="str">
        <f>成績入力!BA45</f>
        <v>A</v>
      </c>
      <c r="AA26" s="14" t="str">
        <f>成績入力!BB45</f>
        <v>C</v>
      </c>
      <c r="AB26" s="14">
        <f>成績入力!BC45</f>
        <v>0</v>
      </c>
      <c r="AC26" s="14">
        <f>成績入力!BD45</f>
        <v>0</v>
      </c>
      <c r="AD26" s="14">
        <f>成績入力!BE45</f>
        <v>0</v>
      </c>
      <c r="AE26" s="28" t="str">
        <f>成績入力!BF45</f>
        <v>A</v>
      </c>
      <c r="AF26" s="60">
        <f>成績入力!BG45</f>
        <v>22</v>
      </c>
      <c r="AG26" s="61" t="str">
        <f>成績入力!BH45</f>
        <v>D</v>
      </c>
      <c r="AH26" s="60">
        <f>成績入力!BI45</f>
        <v>52</v>
      </c>
      <c r="AI26" s="244">
        <f>成績入力!BJ45</f>
        <v>0</v>
      </c>
      <c r="AJ26" s="14">
        <f>成績入力!BK45</f>
        <v>13</v>
      </c>
      <c r="AK26" s="143">
        <f>成績入力!BL45</f>
        <v>1</v>
      </c>
      <c r="AN26">
        <v>41</v>
      </c>
    </row>
    <row r="27" spans="2:45">
      <c r="B27" s="29">
        <f t="shared" si="1"/>
        <v>21</v>
      </c>
      <c r="C27" s="254">
        <f t="shared" si="2"/>
        <v>19</v>
      </c>
      <c r="D27" s="402">
        <f>RANK(C27,$C$7:$C$66,1)</f>
        <v>21</v>
      </c>
      <c r="E27" s="20">
        <f>成績入力!AH60</f>
        <v>39</v>
      </c>
      <c r="F27" s="22" t="str">
        <f>成績入力!AI60</f>
        <v>丸岡　広</v>
      </c>
      <c r="G27" s="21">
        <f>成績入力!AJ60</f>
        <v>0</v>
      </c>
      <c r="H27" s="353">
        <f>成績入力!AK60</f>
        <v>0</v>
      </c>
      <c r="I27" s="377">
        <f>成績入力!BM60</f>
        <v>14</v>
      </c>
      <c r="J27" s="62">
        <f>成績入力!BN60</f>
        <v>135</v>
      </c>
      <c r="K27" s="14" t="str">
        <f>成績入力!AL60</f>
        <v>A</v>
      </c>
      <c r="L27" s="14" t="str">
        <f>成績入力!AM60</f>
        <v>B</v>
      </c>
      <c r="M27" s="14" t="str">
        <f>成績入力!AN60</f>
        <v>Z</v>
      </c>
      <c r="N27" s="14" t="str">
        <f>成績入力!AO60</f>
        <v>Z</v>
      </c>
      <c r="O27" s="14" t="str">
        <f>成績入力!AP60</f>
        <v>B</v>
      </c>
      <c r="P27" s="28" t="str">
        <f>成績入力!AQ60</f>
        <v>E</v>
      </c>
      <c r="Q27" s="14" t="str">
        <f>成績入力!AR60</f>
        <v>D</v>
      </c>
      <c r="R27" s="14" t="str">
        <f>成績入力!AS60</f>
        <v>A</v>
      </c>
      <c r="S27" s="14" t="str">
        <f>成績入力!AT60</f>
        <v>B</v>
      </c>
      <c r="T27" s="14" t="str">
        <f>成績入力!AU60</f>
        <v>A</v>
      </c>
      <c r="U27" s="28" t="str">
        <f>成績入力!AV60</f>
        <v>Z</v>
      </c>
      <c r="V27" s="14" t="str">
        <f>成績入力!AW60</f>
        <v>Z</v>
      </c>
      <c r="W27" s="14" t="str">
        <f>成績入力!AX60</f>
        <v>B</v>
      </c>
      <c r="X27" s="14" t="str">
        <f>成績入力!AY60</f>
        <v>B</v>
      </c>
      <c r="Y27" s="14" t="str">
        <f>成績入力!AZ60</f>
        <v>Z</v>
      </c>
      <c r="Z27" s="14" t="str">
        <f>成績入力!BA60</f>
        <v>A</v>
      </c>
      <c r="AA27" s="14" t="str">
        <f>成績入力!BB60</f>
        <v>B</v>
      </c>
      <c r="AB27" s="14">
        <f>成績入力!BC60</f>
        <v>0</v>
      </c>
      <c r="AC27" s="14">
        <f>成績入力!BD60</f>
        <v>0</v>
      </c>
      <c r="AD27" s="14">
        <f>成績入力!BE60</f>
        <v>0</v>
      </c>
      <c r="AE27" s="28" t="str">
        <f>成績入力!BF60</f>
        <v>D</v>
      </c>
      <c r="AF27" s="60">
        <f>成績入力!BG60</f>
        <v>10</v>
      </c>
      <c r="AG27" s="61" t="str">
        <f>成績入力!BH60</f>
        <v>D</v>
      </c>
      <c r="AH27" s="60">
        <f>成績入力!BI60</f>
        <v>5</v>
      </c>
      <c r="AI27" s="61">
        <f>成績入力!BJ60</f>
        <v>0</v>
      </c>
      <c r="AJ27" s="14">
        <f>成績入力!BK60</f>
        <v>14</v>
      </c>
      <c r="AK27" s="143">
        <f>成績入力!BL60</f>
        <v>0</v>
      </c>
      <c r="AN27">
        <v>42</v>
      </c>
    </row>
    <row r="28" spans="2:45">
      <c r="B28" s="29">
        <f t="shared" si="1"/>
        <v>22</v>
      </c>
      <c r="C28" s="254">
        <f t="shared" si="2"/>
        <v>20</v>
      </c>
      <c r="D28" s="402">
        <f>RANK(C28,$C$7:$C$66,1)</f>
        <v>22</v>
      </c>
      <c r="E28" s="20">
        <f>成績入力!AH34</f>
        <v>13</v>
      </c>
      <c r="F28" s="22" t="str">
        <f>成績入力!AI34</f>
        <v>伊藤　清</v>
      </c>
      <c r="G28" s="21" t="str">
        <f>成績入力!AJ34</f>
        <v>ワンダラーズ</v>
      </c>
      <c r="H28" s="353">
        <f>成績入力!AK34</f>
        <v>0</v>
      </c>
      <c r="I28" s="377">
        <f>成績入力!BM34</f>
        <v>13</v>
      </c>
      <c r="J28" s="62">
        <f>成績入力!BN34</f>
        <v>64</v>
      </c>
      <c r="K28" s="14" t="str">
        <f>成績入力!AL34</f>
        <v>Z</v>
      </c>
      <c r="L28" s="14" t="str">
        <f>成績入力!AM34</f>
        <v>Z</v>
      </c>
      <c r="M28" s="14" t="str">
        <f>成績入力!AN34</f>
        <v>A</v>
      </c>
      <c r="N28" s="14" t="str">
        <f>成績入力!AO34</f>
        <v>Z</v>
      </c>
      <c r="O28" s="14" t="str">
        <f>成績入力!AP34</f>
        <v>B</v>
      </c>
      <c r="P28" s="28" t="str">
        <f>成績入力!AQ34</f>
        <v>E</v>
      </c>
      <c r="Q28" s="14" t="str">
        <f>成績入力!AR34</f>
        <v>D</v>
      </c>
      <c r="R28" s="14" t="str">
        <f>成績入力!AS34</f>
        <v>A</v>
      </c>
      <c r="S28" s="14" t="str">
        <f>成績入力!AT34</f>
        <v>B</v>
      </c>
      <c r="T28" s="14" t="str">
        <f>成績入力!AU34</f>
        <v>A</v>
      </c>
      <c r="U28" s="28" t="str">
        <f>成績入力!AV34</f>
        <v>Z</v>
      </c>
      <c r="V28" s="14" t="str">
        <f>成績入力!AW34</f>
        <v>C</v>
      </c>
      <c r="W28" s="14" t="str">
        <f>成績入力!AX34</f>
        <v>B</v>
      </c>
      <c r="X28" s="14" t="str">
        <f>成績入力!AY34</f>
        <v>B</v>
      </c>
      <c r="Y28" s="14" t="str">
        <f>成績入力!AZ34</f>
        <v>Z</v>
      </c>
      <c r="Z28" s="14" t="str">
        <f>成績入力!BA34</f>
        <v>A</v>
      </c>
      <c r="AA28" s="14" t="str">
        <f>成績入力!BB34</f>
        <v>B</v>
      </c>
      <c r="AB28" s="14">
        <f>成績入力!BC34</f>
        <v>0</v>
      </c>
      <c r="AC28" s="14">
        <f>成績入力!BD34</f>
        <v>0</v>
      </c>
      <c r="AD28" s="14">
        <f>成績入力!BE34</f>
        <v>0</v>
      </c>
      <c r="AE28" s="28" t="str">
        <f>成績入力!BF34</f>
        <v>A</v>
      </c>
      <c r="AF28" s="60">
        <f>成績入力!BG34</f>
        <v>23</v>
      </c>
      <c r="AG28" s="61" t="str">
        <f>成績入力!BH34</f>
        <v>C</v>
      </c>
      <c r="AH28" s="60">
        <f>成績入力!BI34</f>
        <v>41</v>
      </c>
      <c r="AI28" s="244">
        <f>成績入力!BJ34</f>
        <v>0</v>
      </c>
      <c r="AJ28" s="14">
        <f>成績入力!BK34</f>
        <v>11</v>
      </c>
      <c r="AK28" s="143">
        <f>成績入力!BL34</f>
        <v>2</v>
      </c>
      <c r="AN28">
        <v>43</v>
      </c>
    </row>
    <row r="29" spans="2:45">
      <c r="B29" s="29">
        <f t="shared" si="1"/>
        <v>23</v>
      </c>
      <c r="C29" s="254">
        <f t="shared" si="2"/>
        <v>21</v>
      </c>
      <c r="D29" s="402">
        <f>RANK(C29,$C$7:$C$66,1)</f>
        <v>23</v>
      </c>
      <c r="E29" s="20">
        <f>成績入力!AH41</f>
        <v>20</v>
      </c>
      <c r="F29" s="22" t="str">
        <f>成績入力!AI41</f>
        <v>久保井  輝政</v>
      </c>
      <c r="G29" s="21" t="str">
        <f>成績入力!AJ41</f>
        <v>サンスーシ</v>
      </c>
      <c r="H29" s="353">
        <f>成績入力!AK41</f>
        <v>0</v>
      </c>
      <c r="I29" s="377">
        <f>成績入力!BM41</f>
        <v>13</v>
      </c>
      <c r="J29" s="62">
        <f>成績入力!BN41</f>
        <v>86</v>
      </c>
      <c r="K29" s="14" t="str">
        <f>成績入力!AL41</f>
        <v>B</v>
      </c>
      <c r="L29" s="14" t="str">
        <f>成績入力!AM41</f>
        <v>B</v>
      </c>
      <c r="M29" s="14" t="str">
        <f>成績入力!AN41</f>
        <v>Z</v>
      </c>
      <c r="N29" s="14" t="str">
        <f>成績入力!AO41</f>
        <v>Z</v>
      </c>
      <c r="O29" s="14" t="str">
        <f>成績入力!AP41</f>
        <v>B</v>
      </c>
      <c r="P29" s="28" t="str">
        <f>成績入力!AQ41</f>
        <v>D</v>
      </c>
      <c r="Q29" s="14" t="str">
        <f>成績入力!AR41</f>
        <v>Z</v>
      </c>
      <c r="R29" s="14" t="str">
        <f>成績入力!AS41</f>
        <v>A</v>
      </c>
      <c r="S29" s="14" t="str">
        <f>成績入力!AT41</f>
        <v>B</v>
      </c>
      <c r="T29" s="14" t="str">
        <f>成績入力!AU41</f>
        <v>A</v>
      </c>
      <c r="U29" s="28" t="str">
        <f>成績入力!AV41</f>
        <v>A</v>
      </c>
      <c r="V29" s="14" t="str">
        <f>成績入力!AW41</f>
        <v>D</v>
      </c>
      <c r="W29" s="14" t="str">
        <f>成績入力!AX41</f>
        <v>D</v>
      </c>
      <c r="X29" s="14" t="str">
        <f>成績入力!AY41</f>
        <v>B</v>
      </c>
      <c r="Y29" s="14" t="str">
        <f>成績入力!AZ41</f>
        <v>A</v>
      </c>
      <c r="Z29" s="14" t="str">
        <f>成績入力!BA41</f>
        <v>A</v>
      </c>
      <c r="AA29" s="14" t="str">
        <f>成績入力!BB41</f>
        <v>B</v>
      </c>
      <c r="AB29" s="14">
        <f>成績入力!BC41</f>
        <v>0</v>
      </c>
      <c r="AC29" s="14">
        <f>成績入力!BD41</f>
        <v>0</v>
      </c>
      <c r="AD29" s="14">
        <f>成績入力!BE41</f>
        <v>0</v>
      </c>
      <c r="AE29" s="28" t="str">
        <f>成績入力!BF41</f>
        <v>D</v>
      </c>
      <c r="AF29" s="60">
        <f>成績入力!BG41</f>
        <v>14</v>
      </c>
      <c r="AG29" s="61" t="str">
        <f>成績入力!BH41</f>
        <v>C</v>
      </c>
      <c r="AH29" s="60">
        <f>成績入力!BI41</f>
        <v>12</v>
      </c>
      <c r="AI29" s="244">
        <f>成績入力!BJ41</f>
        <v>0</v>
      </c>
      <c r="AJ29" s="14">
        <f>成績入力!BK41</f>
        <v>12</v>
      </c>
      <c r="AK29" s="143">
        <f>成績入力!BL41</f>
        <v>1</v>
      </c>
      <c r="AN29">
        <v>44</v>
      </c>
      <c r="AS29" s="267"/>
    </row>
    <row r="30" spans="2:45">
      <c r="B30" s="29">
        <f t="shared" si="1"/>
        <v>24</v>
      </c>
      <c r="C30" s="254">
        <f t="shared" si="2"/>
        <v>22</v>
      </c>
      <c r="D30" s="402">
        <f>RANK(C30,$C$7:$C$66,1)</f>
        <v>24</v>
      </c>
      <c r="E30" s="20">
        <f>成績入力!AH35</f>
        <v>14</v>
      </c>
      <c r="F30" s="22" t="str">
        <f>成績入力!AI35</f>
        <v>田代  雅之</v>
      </c>
      <c r="G30" s="21" t="str">
        <f>成績入力!AJ35</f>
        <v>静岡県</v>
      </c>
      <c r="H30" s="353">
        <f>成績入力!AK35</f>
        <v>0</v>
      </c>
      <c r="I30" s="377">
        <f>成績入力!BM35</f>
        <v>13</v>
      </c>
      <c r="J30" s="62">
        <f>成績入力!BN35</f>
        <v>99</v>
      </c>
      <c r="K30" s="14" t="str">
        <f>成績入力!AL35</f>
        <v>A</v>
      </c>
      <c r="L30" s="14" t="str">
        <f>成績入力!AM35</f>
        <v>C</v>
      </c>
      <c r="M30" s="14" t="str">
        <f>成績入力!AN35</f>
        <v>B</v>
      </c>
      <c r="N30" s="14" t="str">
        <f>成績入力!AO35</f>
        <v>Z</v>
      </c>
      <c r="O30" s="14" t="str">
        <f>成績入力!AP35</f>
        <v>B</v>
      </c>
      <c r="P30" s="28" t="str">
        <f>成績入力!AQ35</f>
        <v>E</v>
      </c>
      <c r="Q30" s="14" t="str">
        <f>成績入力!AR35</f>
        <v>D</v>
      </c>
      <c r="R30" s="14" t="str">
        <f>成績入力!AS35</f>
        <v>A</v>
      </c>
      <c r="S30" s="14" t="str">
        <f>成績入力!AT35</f>
        <v>B</v>
      </c>
      <c r="T30" s="14" t="str">
        <f>成績入力!AU35</f>
        <v>A</v>
      </c>
      <c r="U30" s="28" t="str">
        <f>成績入力!AV35</f>
        <v>Z</v>
      </c>
      <c r="V30" s="14" t="str">
        <f>成績入力!AW35</f>
        <v>Z</v>
      </c>
      <c r="W30" s="14" t="str">
        <f>成績入力!AX35</f>
        <v>C</v>
      </c>
      <c r="X30" s="14" t="str">
        <f>成績入力!AY35</f>
        <v>B</v>
      </c>
      <c r="Y30" s="14" t="str">
        <f>成績入力!AZ35</f>
        <v>Z</v>
      </c>
      <c r="Z30" s="14" t="str">
        <f>成績入力!BA35</f>
        <v>A</v>
      </c>
      <c r="AA30" s="14" t="str">
        <f>成績入力!BB35</f>
        <v>C</v>
      </c>
      <c r="AB30" s="14">
        <f>成績入力!BC35</f>
        <v>0</v>
      </c>
      <c r="AC30" s="14">
        <f>成績入力!BD35</f>
        <v>0</v>
      </c>
      <c r="AD30" s="14">
        <f>成績入力!BE35</f>
        <v>0</v>
      </c>
      <c r="AE30" s="28" t="str">
        <f>成績入力!BF35</f>
        <v>D</v>
      </c>
      <c r="AF30" s="60">
        <f>成績入力!BG35</f>
        <v>8</v>
      </c>
      <c r="AG30" s="61" t="str">
        <f>成績入力!BH35</f>
        <v>C</v>
      </c>
      <c r="AH30" s="60">
        <f>成績入力!BI35</f>
        <v>31</v>
      </c>
      <c r="AI30" s="244">
        <f>成績入力!BJ35</f>
        <v>0</v>
      </c>
      <c r="AJ30" s="14">
        <f>成績入力!BK35</f>
        <v>12</v>
      </c>
      <c r="AK30" s="143">
        <f>成績入力!BL35</f>
        <v>1</v>
      </c>
      <c r="AN30">
        <v>45</v>
      </c>
    </row>
    <row r="31" spans="2:45">
      <c r="B31" s="29">
        <f t="shared" si="1"/>
        <v>25</v>
      </c>
      <c r="C31" s="254">
        <f t="shared" si="2"/>
        <v>23</v>
      </c>
      <c r="D31" s="402">
        <f>RANK(C31,$C$7:$C$66,1)</f>
        <v>25</v>
      </c>
      <c r="E31" s="20">
        <f>成績入力!AH55</f>
        <v>34</v>
      </c>
      <c r="F31" s="22" t="str">
        <f>成績入力!AI55</f>
        <v>西山　絵梨香</v>
      </c>
      <c r="G31" s="21" t="str">
        <f>成績入力!AJ55</f>
        <v>浜松ＯＬＣ</v>
      </c>
      <c r="H31" s="353">
        <f>成績入力!AK55</f>
        <v>0</v>
      </c>
      <c r="I31" s="377">
        <f>成績入力!BM55</f>
        <v>13</v>
      </c>
      <c r="J31" s="62">
        <f>成績入力!BN55</f>
        <v>109</v>
      </c>
      <c r="K31" s="14" t="str">
        <f>成績入力!AL55</f>
        <v>A</v>
      </c>
      <c r="L31" s="14" t="str">
        <f>成績入力!AM55</f>
        <v>B</v>
      </c>
      <c r="M31" s="14" t="str">
        <f>成績入力!AN55</f>
        <v>B</v>
      </c>
      <c r="N31" s="14" t="str">
        <f>成績入力!AO55</f>
        <v>A</v>
      </c>
      <c r="O31" s="14" t="str">
        <f>成績入力!AP55</f>
        <v>B</v>
      </c>
      <c r="P31" s="28" t="str">
        <f>成績入力!AQ55</f>
        <v>C</v>
      </c>
      <c r="Q31" s="14" t="str">
        <f>成績入力!AR55</f>
        <v>C</v>
      </c>
      <c r="R31" s="14" t="str">
        <f>成績入力!AS55</f>
        <v>A</v>
      </c>
      <c r="S31" s="14" t="str">
        <f>成績入力!AT55</f>
        <v>B</v>
      </c>
      <c r="T31" s="14" t="str">
        <f>成績入力!AU55</f>
        <v>A</v>
      </c>
      <c r="U31" s="28" t="str">
        <f>成績入力!AV55</f>
        <v>Z</v>
      </c>
      <c r="V31" s="14" t="str">
        <f>成績入力!AW55</f>
        <v>D</v>
      </c>
      <c r="W31" s="14" t="str">
        <f>成績入力!AX55</f>
        <v>C</v>
      </c>
      <c r="X31" s="14" t="str">
        <f>成績入力!AY55</f>
        <v>C</v>
      </c>
      <c r="Y31" s="14" t="str">
        <f>成績入力!AZ55</f>
        <v>Z</v>
      </c>
      <c r="Z31" s="14" t="str">
        <f>成績入力!BA55</f>
        <v>A</v>
      </c>
      <c r="AA31" s="14" t="str">
        <f>成績入力!BB55</f>
        <v>B</v>
      </c>
      <c r="AB31" s="14">
        <f>成績入力!BC55</f>
        <v>0</v>
      </c>
      <c r="AC31" s="14">
        <f>成績入力!BD55</f>
        <v>0</v>
      </c>
      <c r="AD31" s="14">
        <f>成績入力!BE55</f>
        <v>0</v>
      </c>
      <c r="AE31" s="28" t="str">
        <f>成績入力!BF55</f>
        <v>D</v>
      </c>
      <c r="AF31" s="60">
        <f>成績入力!BG55</f>
        <v>17</v>
      </c>
      <c r="AG31" s="61" t="str">
        <f>成績入力!BH55</f>
        <v>C</v>
      </c>
      <c r="AH31" s="60">
        <f>成績入力!BI55</f>
        <v>32</v>
      </c>
      <c r="AI31" s="244">
        <f>成績入力!BJ55</f>
        <v>0</v>
      </c>
      <c r="AJ31" s="14">
        <f>成績入力!BK55</f>
        <v>12</v>
      </c>
      <c r="AK31" s="143">
        <f>成績入力!BL55</f>
        <v>1</v>
      </c>
      <c r="AN31">
        <v>46</v>
      </c>
    </row>
    <row r="32" spans="2:45">
      <c r="B32" s="29">
        <f t="shared" si="1"/>
        <v>26</v>
      </c>
      <c r="C32" s="254">
        <f t="shared" si="2"/>
        <v>24</v>
      </c>
      <c r="D32" s="402">
        <f>RANK(C32,$C$7:$C$66,1)</f>
        <v>26</v>
      </c>
      <c r="E32" s="20">
        <f>成績入力!AH31</f>
        <v>10</v>
      </c>
      <c r="F32" s="22" t="str">
        <f>成績入力!AI31</f>
        <v>田島　三郎</v>
      </c>
      <c r="G32" s="21" t="str">
        <f>成績入力!AJ31</f>
        <v>入間市ＯＬＣ</v>
      </c>
      <c r="H32" s="353">
        <f>成績入力!AK31</f>
        <v>0</v>
      </c>
      <c r="I32" s="377">
        <f>成績入力!BM31</f>
        <v>12</v>
      </c>
      <c r="J32" s="62">
        <f>成績入力!BN31</f>
        <v>77</v>
      </c>
      <c r="K32" s="14" t="str">
        <f>成績入力!AL31</f>
        <v>A</v>
      </c>
      <c r="L32" s="14" t="str">
        <f>成績入力!AM31</f>
        <v>B</v>
      </c>
      <c r="M32" s="14" t="str">
        <f>成績入力!AN31</f>
        <v>Z</v>
      </c>
      <c r="N32" s="14" t="str">
        <f>成績入力!AO31</f>
        <v>A</v>
      </c>
      <c r="O32" s="14" t="str">
        <f>成績入力!AP31</f>
        <v>B</v>
      </c>
      <c r="P32" s="28" t="str">
        <f>成績入力!AQ31</f>
        <v>D</v>
      </c>
      <c r="Q32" s="14" t="str">
        <f>成績入力!AR31</f>
        <v>Z</v>
      </c>
      <c r="R32" s="14" t="str">
        <f>成績入力!AS31</f>
        <v>A</v>
      </c>
      <c r="S32" s="14" t="str">
        <f>成績入力!AT31</f>
        <v>B</v>
      </c>
      <c r="T32" s="14" t="str">
        <f>成績入力!AU31</f>
        <v>A</v>
      </c>
      <c r="U32" s="28" t="str">
        <f>成績入力!AV31</f>
        <v>A</v>
      </c>
      <c r="V32" s="14" t="str">
        <f>成績入力!AW31</f>
        <v>C</v>
      </c>
      <c r="W32" s="14" t="str">
        <f>成績入力!AX31</f>
        <v>D</v>
      </c>
      <c r="X32" s="14" t="str">
        <f>成績入力!AY31</f>
        <v>B</v>
      </c>
      <c r="Y32" s="14" t="str">
        <f>成績入力!AZ31</f>
        <v>A</v>
      </c>
      <c r="Z32" s="14" t="str">
        <f>成績入力!BA31</f>
        <v>A</v>
      </c>
      <c r="AA32" s="14" t="str">
        <f>成績入力!BB31</f>
        <v>A</v>
      </c>
      <c r="AB32" s="14">
        <f>成績入力!BC31</f>
        <v>0</v>
      </c>
      <c r="AC32" s="14">
        <f>成績入力!BD31</f>
        <v>0</v>
      </c>
      <c r="AD32" s="14">
        <f>成績入力!BE31</f>
        <v>0</v>
      </c>
      <c r="AE32" s="28" t="str">
        <f>成績入力!BF31</f>
        <v>A</v>
      </c>
      <c r="AF32" s="60">
        <f>成績入力!BG31</f>
        <v>30</v>
      </c>
      <c r="AG32" s="61" t="str">
        <f>成績入力!BH31</f>
        <v>C</v>
      </c>
      <c r="AH32" s="60">
        <f>成績入力!BI31</f>
        <v>47</v>
      </c>
      <c r="AI32" s="244">
        <f>成績入力!BJ31</f>
        <v>0</v>
      </c>
      <c r="AJ32" s="14">
        <f>成績入力!BK31</f>
        <v>10</v>
      </c>
      <c r="AK32" s="143">
        <f>成績入力!BL31</f>
        <v>2</v>
      </c>
      <c r="AN32">
        <v>47</v>
      </c>
    </row>
    <row r="33" spans="2:40">
      <c r="B33" s="29">
        <f t="shared" si="1"/>
        <v>27</v>
      </c>
      <c r="C33" s="254">
        <f t="shared" si="2"/>
        <v>25</v>
      </c>
      <c r="D33" s="402">
        <f>RANK(C33,$C$7:$C$66,1)</f>
        <v>27</v>
      </c>
      <c r="E33" s="20">
        <f>成績入力!AH27</f>
        <v>6</v>
      </c>
      <c r="F33" s="22" t="str">
        <f>成績入力!AI27</f>
        <v>阿天坊　裕</v>
      </c>
      <c r="G33" s="21" t="str">
        <f>成績入力!AJ27</f>
        <v>港南OLC</v>
      </c>
      <c r="H33" s="353">
        <f>成績入力!AK27</f>
        <v>0</v>
      </c>
      <c r="I33" s="377">
        <f>成績入力!BM27</f>
        <v>12</v>
      </c>
      <c r="J33" s="62">
        <f>成績入力!BN27</f>
        <v>92</v>
      </c>
      <c r="K33" s="14" t="str">
        <f>成績入力!AL27</f>
        <v>B</v>
      </c>
      <c r="L33" s="14" t="str">
        <f>成績入力!AM27</f>
        <v>B</v>
      </c>
      <c r="M33" s="14" t="str">
        <f>成績入力!AN27</f>
        <v>B</v>
      </c>
      <c r="N33" s="14" t="str">
        <f>成績入力!AO27</f>
        <v>Z</v>
      </c>
      <c r="O33" s="14" t="str">
        <f>成績入力!AP27</f>
        <v>B</v>
      </c>
      <c r="P33" s="28" t="str">
        <f>成績入力!AQ27</f>
        <v>D</v>
      </c>
      <c r="Q33" s="14" t="str">
        <f>成績入力!AR27</f>
        <v>D</v>
      </c>
      <c r="R33" s="14" t="str">
        <f>成績入力!AS27</f>
        <v>A</v>
      </c>
      <c r="S33" s="14" t="str">
        <f>成績入力!AT27</f>
        <v>A</v>
      </c>
      <c r="T33" s="14" t="str">
        <f>成績入力!AU27</f>
        <v>A</v>
      </c>
      <c r="U33" s="28" t="str">
        <f>成績入力!AV27</f>
        <v>Z</v>
      </c>
      <c r="V33" s="14" t="str">
        <f>成績入力!AW27</f>
        <v>C</v>
      </c>
      <c r="W33" s="14" t="str">
        <f>成績入力!AX27</f>
        <v>A</v>
      </c>
      <c r="X33" s="14" t="str">
        <f>成績入力!AY27</f>
        <v>B</v>
      </c>
      <c r="Y33" s="14" t="str">
        <f>成績入力!AZ27</f>
        <v>A</v>
      </c>
      <c r="Z33" s="14" t="str">
        <f>成績入力!BA27</f>
        <v>A</v>
      </c>
      <c r="AA33" s="14" t="str">
        <f>成績入力!BB27</f>
        <v>B</v>
      </c>
      <c r="AB33" s="14">
        <f>成績入力!BC27</f>
        <v>0</v>
      </c>
      <c r="AC33" s="14">
        <f>成績入力!BD27</f>
        <v>0</v>
      </c>
      <c r="AD33" s="14">
        <f>成績入力!BE27</f>
        <v>0</v>
      </c>
      <c r="AE33" s="28" t="str">
        <f>成績入力!BF27</f>
        <v>A</v>
      </c>
      <c r="AF33" s="60">
        <f>成績入力!BG27</f>
        <v>16</v>
      </c>
      <c r="AG33" s="61" t="str">
        <f>成績入力!BH27</f>
        <v>D</v>
      </c>
      <c r="AH33" s="60">
        <f>成績入力!BI27</f>
        <v>16</v>
      </c>
      <c r="AI33" s="244">
        <f>成績入力!BJ27</f>
        <v>0</v>
      </c>
      <c r="AJ33" s="14">
        <f>成績入力!BK27</f>
        <v>11</v>
      </c>
      <c r="AK33" s="143">
        <f>成績入力!BL27</f>
        <v>1</v>
      </c>
      <c r="AN33">
        <v>48</v>
      </c>
    </row>
    <row r="34" spans="2:40">
      <c r="B34" s="29">
        <f t="shared" si="1"/>
        <v>28</v>
      </c>
      <c r="C34" s="254">
        <f t="shared" si="2"/>
        <v>26</v>
      </c>
      <c r="D34" s="402">
        <f>RANK(C34,$C$7:$C$66,1)</f>
        <v>28</v>
      </c>
      <c r="E34" s="20">
        <f>成績入力!AH59</f>
        <v>38</v>
      </c>
      <c r="F34" s="22" t="str">
        <f>成績入力!AI59</f>
        <v>横手　義雄</v>
      </c>
      <c r="G34" s="21" t="str">
        <f>成績入力!AJ59</f>
        <v>入間市OLC</v>
      </c>
      <c r="H34" s="353">
        <f>成績入力!AK59</f>
        <v>0</v>
      </c>
      <c r="I34" s="377">
        <f>成績入力!BM59</f>
        <v>12</v>
      </c>
      <c r="J34" s="62">
        <f>成績入力!BN59</f>
        <v>109</v>
      </c>
      <c r="K34" s="14" t="str">
        <f>成績入力!AL59</f>
        <v>C</v>
      </c>
      <c r="L34" s="14" t="str">
        <f>成績入力!AM59</f>
        <v>B</v>
      </c>
      <c r="M34" s="14" t="str">
        <f>成績入力!AN59</f>
        <v>Z</v>
      </c>
      <c r="N34" s="14" t="str">
        <f>成績入力!AO59</f>
        <v>A</v>
      </c>
      <c r="O34" s="14" t="str">
        <f>成績入力!AP59</f>
        <v>B</v>
      </c>
      <c r="P34" s="28" t="str">
        <f>成績入力!AQ59</f>
        <v>D</v>
      </c>
      <c r="Q34" s="14" t="str">
        <f>成績入力!AR59</f>
        <v>D</v>
      </c>
      <c r="R34" s="14" t="str">
        <f>成績入力!AS59</f>
        <v>A</v>
      </c>
      <c r="S34" s="14" t="str">
        <f>成績入力!AT59</f>
        <v>B</v>
      </c>
      <c r="T34" s="14" t="str">
        <f>成績入力!AU59</f>
        <v>A</v>
      </c>
      <c r="U34" s="28" t="str">
        <f>成績入力!AV59</f>
        <v>A</v>
      </c>
      <c r="V34" s="14" t="str">
        <f>成績入力!AW59</f>
        <v>Z</v>
      </c>
      <c r="W34" s="14" t="str">
        <f>成績入力!AX59</f>
        <v>C</v>
      </c>
      <c r="X34" s="14" t="str">
        <f>成績入力!AY59</f>
        <v>B</v>
      </c>
      <c r="Y34" s="14" t="str">
        <f>成績入力!AZ59</f>
        <v>A</v>
      </c>
      <c r="Z34" s="14" t="str">
        <f>成績入力!BA59</f>
        <v>Z</v>
      </c>
      <c r="AA34" s="14" t="str">
        <f>成績入力!BB59</f>
        <v>B</v>
      </c>
      <c r="AB34" s="14">
        <f>成績入力!BC59</f>
        <v>0</v>
      </c>
      <c r="AC34" s="14">
        <f>成績入力!BD59</f>
        <v>0</v>
      </c>
      <c r="AD34" s="14">
        <f>成績入力!BE59</f>
        <v>0</v>
      </c>
      <c r="AE34" s="28" t="str">
        <f>成績入力!BF59</f>
        <v>A</v>
      </c>
      <c r="AF34" s="60">
        <f>成績入力!BG59</f>
        <v>31</v>
      </c>
      <c r="AG34" s="61" t="str">
        <f>成績入力!BH59</f>
        <v>B</v>
      </c>
      <c r="AH34" s="60">
        <f>成績入力!BI59</f>
        <v>18</v>
      </c>
      <c r="AI34" s="61">
        <f>成績入力!BJ59</f>
        <v>0</v>
      </c>
      <c r="AJ34" s="14">
        <f>成績入力!BK59</f>
        <v>11</v>
      </c>
      <c r="AK34" s="143">
        <f>成績入力!BL59</f>
        <v>1</v>
      </c>
      <c r="AN34">
        <v>49</v>
      </c>
    </row>
    <row r="35" spans="2:40">
      <c r="B35" s="29">
        <f t="shared" si="1"/>
        <v>29</v>
      </c>
      <c r="C35" s="254">
        <f t="shared" si="2"/>
        <v>27</v>
      </c>
      <c r="D35" s="402">
        <f>RANK(C35,$C$7:$C$66,1)</f>
        <v>29</v>
      </c>
      <c r="E35" s="20">
        <f>成績入力!AH46</f>
        <v>25</v>
      </c>
      <c r="F35" s="22" t="str">
        <f>成績入力!AI46</f>
        <v>井口　良範</v>
      </c>
      <c r="G35" s="21" t="str">
        <f>成績入力!AJ46</f>
        <v xml:space="preserve"> 高崎OLC</v>
      </c>
      <c r="H35" s="353">
        <f>成績入力!AK46</f>
        <v>0</v>
      </c>
      <c r="I35" s="377">
        <f>成績入力!BM46</f>
        <v>12</v>
      </c>
      <c r="J35" s="62">
        <f>成績入力!BN46</f>
        <v>110</v>
      </c>
      <c r="K35" s="14" t="str">
        <f>成績入力!AL46</f>
        <v>A</v>
      </c>
      <c r="L35" s="14" t="str">
        <f>成績入力!AM46</f>
        <v>B</v>
      </c>
      <c r="M35" s="14" t="str">
        <f>成績入力!AN46</f>
        <v>A</v>
      </c>
      <c r="N35" s="14" t="str">
        <f>成績入力!AO46</f>
        <v>A</v>
      </c>
      <c r="O35" s="14" t="str">
        <f>成績入力!AP46</f>
        <v>B</v>
      </c>
      <c r="P35" s="28" t="str">
        <f>成績入力!AQ46</f>
        <v>D</v>
      </c>
      <c r="Q35" s="14" t="str">
        <f>成績入力!AR46</f>
        <v>D</v>
      </c>
      <c r="R35" s="14" t="str">
        <f>成績入力!AS46</f>
        <v>C</v>
      </c>
      <c r="S35" s="14" t="str">
        <f>成績入力!AT46</f>
        <v>B</v>
      </c>
      <c r="T35" s="14" t="str">
        <f>成績入力!AU46</f>
        <v>A</v>
      </c>
      <c r="U35" s="28" t="str">
        <f>成績入力!AV46</f>
        <v>Z</v>
      </c>
      <c r="V35" s="14" t="str">
        <f>成績入力!AW46</f>
        <v>D</v>
      </c>
      <c r="W35" s="14" t="str">
        <f>成績入力!AX46</f>
        <v>D</v>
      </c>
      <c r="X35" s="14" t="str">
        <f>成績入力!AY46</f>
        <v>B</v>
      </c>
      <c r="Y35" s="14" t="str">
        <f>成績入力!AZ46</f>
        <v>A</v>
      </c>
      <c r="Z35" s="14" t="str">
        <f>成績入力!BA46</f>
        <v>A</v>
      </c>
      <c r="AA35" s="14" t="str">
        <f>成績入力!BB46</f>
        <v>D</v>
      </c>
      <c r="AB35" s="14">
        <f>成績入力!BC46</f>
        <v>0</v>
      </c>
      <c r="AC35" s="14">
        <f>成績入力!BD46</f>
        <v>0</v>
      </c>
      <c r="AD35" s="14">
        <f>成績入力!BE46</f>
        <v>0</v>
      </c>
      <c r="AE35" s="28" t="str">
        <f>成績入力!BF46</f>
        <v>A</v>
      </c>
      <c r="AF35" s="60">
        <f>成績入力!BG46</f>
        <v>29</v>
      </c>
      <c r="AG35" s="61" t="str">
        <f>成績入力!BH46</f>
        <v>E</v>
      </c>
      <c r="AH35" s="60">
        <f>成績入力!BI46</f>
        <v>21</v>
      </c>
      <c r="AI35" s="244">
        <f>成績入力!BJ46</f>
        <v>0</v>
      </c>
      <c r="AJ35" s="14">
        <f>成績入力!BK46</f>
        <v>11</v>
      </c>
      <c r="AK35" s="143">
        <f>成績入力!BL46</f>
        <v>1</v>
      </c>
      <c r="AN35">
        <v>50</v>
      </c>
    </row>
    <row r="36" spans="2:40">
      <c r="B36" s="29">
        <f t="shared" si="1"/>
        <v>30</v>
      </c>
      <c r="C36" s="254">
        <f t="shared" si="2"/>
        <v>28</v>
      </c>
      <c r="D36" s="402">
        <f>RANK(C36,$C$7:$C$66,1)</f>
        <v>30</v>
      </c>
      <c r="E36" s="20">
        <f>成績入力!AH37</f>
        <v>16</v>
      </c>
      <c r="F36" s="22" t="str">
        <f>成績入力!AI37</f>
        <v>高橋  義人</v>
      </c>
      <c r="G36" s="21" t="str">
        <f>成績入力!AJ37</f>
        <v>八王子市</v>
      </c>
      <c r="H36" s="353">
        <f>成績入力!AK37</f>
        <v>0</v>
      </c>
      <c r="I36" s="377">
        <f>成績入力!BM37</f>
        <v>12</v>
      </c>
      <c r="J36" s="62">
        <f>成績入力!BN37</f>
        <v>169</v>
      </c>
      <c r="K36" s="14" t="str">
        <f>成績入力!AL37</f>
        <v>A</v>
      </c>
      <c r="L36" s="14" t="str">
        <f>成績入力!AM37</f>
        <v>B</v>
      </c>
      <c r="M36" s="14" t="str">
        <f>成績入力!AN37</f>
        <v>B</v>
      </c>
      <c r="N36" s="14" t="str">
        <f>成績入力!AO37</f>
        <v>Z</v>
      </c>
      <c r="O36" s="14" t="str">
        <f>成績入力!AP37</f>
        <v>B</v>
      </c>
      <c r="P36" s="28" t="str">
        <f>成績入力!AQ37</f>
        <v>D</v>
      </c>
      <c r="Q36" s="14" t="str">
        <f>成績入力!AR37</f>
        <v>D</v>
      </c>
      <c r="R36" s="14" t="str">
        <f>成績入力!AS37</f>
        <v>A</v>
      </c>
      <c r="S36" s="14" t="str">
        <f>成績入力!AT37</f>
        <v>B</v>
      </c>
      <c r="T36" s="14" t="str">
        <f>成績入力!AU37</f>
        <v>A</v>
      </c>
      <c r="U36" s="28" t="str">
        <f>成績入力!AV37</f>
        <v>B</v>
      </c>
      <c r="V36" s="14" t="str">
        <f>成績入力!AW37</f>
        <v>D</v>
      </c>
      <c r="W36" s="14" t="str">
        <f>成績入力!AX37</f>
        <v>Z</v>
      </c>
      <c r="X36" s="14" t="str">
        <f>成績入力!AY37</f>
        <v>B</v>
      </c>
      <c r="Y36" s="14" t="str">
        <f>成績入力!AZ37</f>
        <v>A</v>
      </c>
      <c r="Z36" s="14" t="str">
        <f>成績入力!BA37</f>
        <v>A</v>
      </c>
      <c r="AA36" s="14" t="str">
        <f>成績入力!BB37</f>
        <v>C</v>
      </c>
      <c r="AB36" s="14">
        <f>成績入力!BC37</f>
        <v>0</v>
      </c>
      <c r="AC36" s="14">
        <f>成績入力!BD37</f>
        <v>0</v>
      </c>
      <c r="AD36" s="14">
        <f>成績入力!BE37</f>
        <v>0</v>
      </c>
      <c r="AE36" s="28" t="str">
        <f>成績入力!BF37</f>
        <v>C</v>
      </c>
      <c r="AF36" s="60">
        <f>成績入力!BG37</f>
        <v>13</v>
      </c>
      <c r="AG36" s="61" t="str">
        <f>成績入力!BH37</f>
        <v>E</v>
      </c>
      <c r="AH36" s="60">
        <f>成績入力!BI37</f>
        <v>36</v>
      </c>
      <c r="AI36" s="244">
        <f>成績入力!BJ37</f>
        <v>0</v>
      </c>
      <c r="AJ36" s="14">
        <f>成績入力!BK37</f>
        <v>12</v>
      </c>
      <c r="AK36" s="143">
        <f>成績入力!BL37</f>
        <v>0</v>
      </c>
      <c r="AN36">
        <v>51</v>
      </c>
    </row>
    <row r="37" spans="2:40">
      <c r="B37" s="29">
        <f t="shared" si="1"/>
        <v>31</v>
      </c>
      <c r="C37" s="254">
        <f t="shared" si="2"/>
        <v>29</v>
      </c>
      <c r="D37" s="402">
        <f>RANK(C37,$C$7:$C$66,1)</f>
        <v>31</v>
      </c>
      <c r="E37" s="20">
        <f>成績入力!AH23</f>
        <v>2</v>
      </c>
      <c r="F37" s="22" t="str">
        <f>成績入力!AI23</f>
        <v>小山  太朗</v>
      </c>
      <c r="G37" s="21" t="str">
        <f>成績入力!AJ23</f>
        <v>サンスーシ</v>
      </c>
      <c r="H37" s="353">
        <f>成績入力!AK23</f>
        <v>0</v>
      </c>
      <c r="I37" s="377">
        <f>成績入力!BM23</f>
        <v>11</v>
      </c>
      <c r="J37" s="62">
        <f>成績入力!BN23</f>
        <v>72</v>
      </c>
      <c r="K37" s="14" t="str">
        <f>成績入力!AL23</f>
        <v>Z</v>
      </c>
      <c r="L37" s="14" t="str">
        <f>成績入力!AM23</f>
        <v>B</v>
      </c>
      <c r="M37" s="14" t="str">
        <f>成績入力!AN23</f>
        <v>B</v>
      </c>
      <c r="N37" s="14" t="str">
        <f>成績入力!AO23</f>
        <v>Z</v>
      </c>
      <c r="O37" s="14" t="str">
        <f>成績入力!AP23</f>
        <v>B</v>
      </c>
      <c r="P37" s="28" t="str">
        <f>成績入力!AQ23</f>
        <v>D</v>
      </c>
      <c r="Q37" s="14" t="str">
        <f>成績入力!AR23</f>
        <v>E</v>
      </c>
      <c r="R37" s="14" t="str">
        <f>成績入力!AS23</f>
        <v>B</v>
      </c>
      <c r="S37" s="14" t="str">
        <f>成績入力!AT23</f>
        <v>B</v>
      </c>
      <c r="T37" s="14" t="str">
        <f>成績入力!AU23</f>
        <v>Z</v>
      </c>
      <c r="U37" s="28" t="str">
        <f>成績入力!AV23</f>
        <v>Z</v>
      </c>
      <c r="V37" s="14" t="str">
        <f>成績入力!AW23</f>
        <v>Z</v>
      </c>
      <c r="W37" s="14" t="str">
        <f>成績入力!AX23</f>
        <v>C</v>
      </c>
      <c r="X37" s="14" t="str">
        <f>成績入力!AY23</f>
        <v>B</v>
      </c>
      <c r="Y37" s="14" t="str">
        <f>成績入力!AZ23</f>
        <v>Z</v>
      </c>
      <c r="Z37" s="14" t="str">
        <f>成績入力!BA23</f>
        <v>B</v>
      </c>
      <c r="AA37" s="14" t="str">
        <f>成績入力!BB23</f>
        <v>C</v>
      </c>
      <c r="AB37" s="14">
        <f>成績入力!BC23</f>
        <v>0</v>
      </c>
      <c r="AC37" s="14">
        <f>成績入力!BD23</f>
        <v>0</v>
      </c>
      <c r="AD37" s="14">
        <f>成績入力!BE23</f>
        <v>0</v>
      </c>
      <c r="AE37" s="28" t="str">
        <f>成績入力!BF23</f>
        <v>A</v>
      </c>
      <c r="AF37" s="60">
        <f>成績入力!BG23</f>
        <v>20</v>
      </c>
      <c r="AG37" s="61" t="str">
        <f>成績入力!BH23</f>
        <v>C</v>
      </c>
      <c r="AH37" s="60">
        <f>成績入力!BI23</f>
        <v>52</v>
      </c>
      <c r="AI37" s="244">
        <f>成績入力!BJ23</f>
        <v>0</v>
      </c>
      <c r="AJ37" s="14">
        <f>成績入力!BK23</f>
        <v>9</v>
      </c>
      <c r="AK37" s="143">
        <f>成績入力!BL23</f>
        <v>2</v>
      </c>
      <c r="AN37">
        <v>52</v>
      </c>
    </row>
    <row r="38" spans="2:40">
      <c r="B38" s="29">
        <f t="shared" si="1"/>
        <v>32</v>
      </c>
      <c r="C38" s="254">
        <f t="shared" si="2"/>
        <v>30</v>
      </c>
      <c r="D38" s="402">
        <f>RANK(C38,$C$7:$C$66,1)</f>
        <v>32</v>
      </c>
      <c r="E38" s="20">
        <f>成績入力!AH25</f>
        <v>4</v>
      </c>
      <c r="F38" s="22" t="str">
        <f>成績入力!AI25</f>
        <v>原野  幸男</v>
      </c>
      <c r="G38" s="21" t="str">
        <f>成績入力!AJ25</f>
        <v>所沢OLC</v>
      </c>
      <c r="H38" s="353">
        <f>成績入力!AK25</f>
        <v>0</v>
      </c>
      <c r="I38" s="377">
        <f>成績入力!BM25</f>
        <v>11</v>
      </c>
      <c r="J38" s="62">
        <f>成績入力!BN25</f>
        <v>164</v>
      </c>
      <c r="K38" s="14" t="str">
        <f>成績入力!AL25</f>
        <v>A</v>
      </c>
      <c r="L38" s="14" t="str">
        <f>成績入力!AM25</f>
        <v>B</v>
      </c>
      <c r="M38" s="14" t="str">
        <f>成績入力!AN25</f>
        <v>B</v>
      </c>
      <c r="N38" s="14" t="str">
        <f>成績入力!AO25</f>
        <v>A</v>
      </c>
      <c r="O38" s="14" t="str">
        <f>成績入力!AP25</f>
        <v>B</v>
      </c>
      <c r="P38" s="28" t="str">
        <f>成績入力!AQ25</f>
        <v>D</v>
      </c>
      <c r="Q38" s="14" t="str">
        <f>成績入力!AR25</f>
        <v>C</v>
      </c>
      <c r="R38" s="14" t="str">
        <f>成績入力!AS25</f>
        <v>B</v>
      </c>
      <c r="S38" s="14" t="str">
        <f>成績入力!AT25</f>
        <v>B</v>
      </c>
      <c r="T38" s="14" t="str">
        <f>成績入力!AU25</f>
        <v>A</v>
      </c>
      <c r="U38" s="28" t="str">
        <f>成績入力!AV25</f>
        <v>Z</v>
      </c>
      <c r="V38" s="14" t="str">
        <f>成績入力!AW25</f>
        <v>Z</v>
      </c>
      <c r="W38" s="14" t="str">
        <f>成績入力!AX25</f>
        <v>C</v>
      </c>
      <c r="X38" s="14" t="str">
        <f>成績入力!AY25</f>
        <v>A</v>
      </c>
      <c r="Y38" s="14" t="str">
        <f>成績入力!AZ25</f>
        <v>Z</v>
      </c>
      <c r="Z38" s="14" t="str">
        <f>成績入力!BA25</f>
        <v>A</v>
      </c>
      <c r="AA38" s="14" t="str">
        <f>成績入力!BB25</f>
        <v>B</v>
      </c>
      <c r="AB38" s="14">
        <f>成績入力!BC25</f>
        <v>0</v>
      </c>
      <c r="AC38" s="14">
        <f>成績入力!BD25</f>
        <v>0</v>
      </c>
      <c r="AD38" s="14">
        <f>成績入力!BE25</f>
        <v>0</v>
      </c>
      <c r="AE38" s="28" t="str">
        <f>成績入力!BF25</f>
        <v>D</v>
      </c>
      <c r="AF38" s="60">
        <f>成績入力!BG25</f>
        <v>23</v>
      </c>
      <c r="AG38" s="61" t="str">
        <f>成績入力!BH25</f>
        <v>D</v>
      </c>
      <c r="AH38" s="60">
        <f>成績入力!BI25</f>
        <v>21</v>
      </c>
      <c r="AI38" s="244">
        <f>成績入力!BJ25</f>
        <v>0</v>
      </c>
      <c r="AJ38" s="14">
        <f>成績入力!BK25</f>
        <v>11</v>
      </c>
      <c r="AK38" s="143">
        <f>成績入力!BL25</f>
        <v>0</v>
      </c>
      <c r="AN38">
        <v>53</v>
      </c>
    </row>
    <row r="39" spans="2:40">
      <c r="B39" s="29">
        <f t="shared" si="1"/>
        <v>33</v>
      </c>
      <c r="C39" s="254">
        <f t="shared" si="2"/>
        <v>31</v>
      </c>
      <c r="D39" s="402">
        <f>RANK(C39,$C$7:$C$66,1)</f>
        <v>33</v>
      </c>
      <c r="E39" s="20">
        <f>成績入力!AH22</f>
        <v>1</v>
      </c>
      <c r="F39" s="22" t="str">
        <f>成績入力!AI22</f>
        <v>大塚   校市</v>
      </c>
      <c r="G39" s="21" t="str">
        <f>成績入力!AJ22</f>
        <v>千葉OLK　</v>
      </c>
      <c r="H39" s="353">
        <f>成績入力!AK22</f>
        <v>0</v>
      </c>
      <c r="I39" s="377">
        <f>成績入力!BM22</f>
        <v>11</v>
      </c>
      <c r="J39" s="62">
        <f>成績入力!BN22</f>
        <v>176</v>
      </c>
      <c r="K39" s="14" t="str">
        <f>成績入力!AL22</f>
        <v>B</v>
      </c>
      <c r="L39" s="14" t="str">
        <f>成績入力!AM22</f>
        <v>B</v>
      </c>
      <c r="M39" s="14" t="str">
        <f>成績入力!AN22</f>
        <v>A</v>
      </c>
      <c r="N39" s="14" t="str">
        <f>成績入力!AO22</f>
        <v>A</v>
      </c>
      <c r="O39" s="14" t="str">
        <f>成績入力!AP22</f>
        <v>B</v>
      </c>
      <c r="P39" s="28" t="str">
        <f>成績入力!AQ22</f>
        <v>D</v>
      </c>
      <c r="Q39" s="14" t="str">
        <f>成績入力!AR22</f>
        <v>Z</v>
      </c>
      <c r="R39" s="14" t="str">
        <f>成績入力!AS22</f>
        <v>A</v>
      </c>
      <c r="S39" s="14" t="str">
        <f>成績入力!AT22</f>
        <v>B</v>
      </c>
      <c r="T39" s="14" t="str">
        <f>成績入力!AU22</f>
        <v>A</v>
      </c>
      <c r="U39" s="28" t="str">
        <f>成績入力!AV22</f>
        <v>Z</v>
      </c>
      <c r="V39" s="14" t="str">
        <f>成績入力!AW22</f>
        <v>C</v>
      </c>
      <c r="W39" s="14" t="str">
        <f>成績入力!AX22</f>
        <v>C</v>
      </c>
      <c r="X39" s="14" t="str">
        <f>成績入力!AY22</f>
        <v>B</v>
      </c>
      <c r="Y39" s="14" t="str">
        <f>成績入力!AZ22</f>
        <v>Z</v>
      </c>
      <c r="Z39" s="14" t="str">
        <f>成績入力!BA22</f>
        <v>A</v>
      </c>
      <c r="AA39" s="14" t="str">
        <f>成績入力!BB22</f>
        <v>C</v>
      </c>
      <c r="AB39" s="14">
        <f>成績入力!BC22</f>
        <v>0</v>
      </c>
      <c r="AC39" s="14">
        <f>成績入力!BD22</f>
        <v>0</v>
      </c>
      <c r="AD39" s="14">
        <f>成績入力!BE22</f>
        <v>0</v>
      </c>
      <c r="AE39" s="28" t="str">
        <f>成績入力!BF22</f>
        <v>D</v>
      </c>
      <c r="AF39" s="60">
        <f>成績入力!BG22</f>
        <v>27</v>
      </c>
      <c r="AG39" s="61" t="str">
        <f>成績入力!BH22</f>
        <v>D</v>
      </c>
      <c r="AH39" s="60">
        <f>成績入力!BI22</f>
        <v>29</v>
      </c>
      <c r="AI39" s="244">
        <f>成績入力!BJ22</f>
        <v>0</v>
      </c>
      <c r="AJ39" s="14">
        <f>成績入力!BK22</f>
        <v>11</v>
      </c>
      <c r="AK39" s="143">
        <f>成績入力!BL22</f>
        <v>0</v>
      </c>
      <c r="AN39">
        <v>54</v>
      </c>
    </row>
    <row r="40" spans="2:40">
      <c r="B40" s="29">
        <f t="shared" ref="B40:B66" si="3">B39+1</f>
        <v>34</v>
      </c>
      <c r="C40" s="254">
        <f t="shared" si="2"/>
        <v>32</v>
      </c>
      <c r="D40" s="402">
        <f>RANK(C40,$C$7:$C$66,1)</f>
        <v>34</v>
      </c>
      <c r="E40" s="20">
        <f>成績入力!AH30</f>
        <v>9</v>
      </c>
      <c r="F40" s="22" t="str">
        <f>成績入力!AI30</f>
        <v>高柳　宣幸</v>
      </c>
      <c r="G40" s="21" t="str">
        <f>成績入力!AJ30</f>
        <v>港南OLC</v>
      </c>
      <c r="H40" s="353">
        <f>成績入力!AK30</f>
        <v>0</v>
      </c>
      <c r="I40" s="377">
        <f>成績入力!BM30</f>
        <v>10</v>
      </c>
      <c r="J40" s="62">
        <f>成績入力!BN30</f>
        <v>87</v>
      </c>
      <c r="K40" s="14" t="str">
        <f>成績入力!AL30</f>
        <v>B</v>
      </c>
      <c r="L40" s="14" t="str">
        <f>成績入力!AM30</f>
        <v>B</v>
      </c>
      <c r="M40" s="14" t="str">
        <f>成績入力!AN30</f>
        <v>A</v>
      </c>
      <c r="N40" s="14" t="str">
        <f>成績入力!AO30</f>
        <v>Z</v>
      </c>
      <c r="O40" s="14" t="str">
        <f>成績入力!AP30</f>
        <v>B</v>
      </c>
      <c r="P40" s="28" t="str">
        <f>成績入力!AQ30</f>
        <v>Z</v>
      </c>
      <c r="Q40" s="14" t="str">
        <f>成績入力!AR30</f>
        <v>E</v>
      </c>
      <c r="R40" s="14" t="str">
        <f>成績入力!AS30</f>
        <v>A</v>
      </c>
      <c r="S40" s="14" t="str">
        <f>成績入力!AT30</f>
        <v>B</v>
      </c>
      <c r="T40" s="14" t="str">
        <f>成績入力!AU30</f>
        <v>A</v>
      </c>
      <c r="U40" s="28" t="str">
        <f>成績入力!AV30</f>
        <v>B</v>
      </c>
      <c r="V40" s="14" t="str">
        <f>成績入力!AW30</f>
        <v>D</v>
      </c>
      <c r="W40" s="14" t="str">
        <f>成績入力!AX30</f>
        <v>D</v>
      </c>
      <c r="X40" s="14" t="str">
        <f>成績入力!AY30</f>
        <v>B</v>
      </c>
      <c r="Y40" s="14" t="str">
        <f>成績入力!AZ30</f>
        <v>A</v>
      </c>
      <c r="Z40" s="14" t="str">
        <f>成績入力!BA30</f>
        <v>A</v>
      </c>
      <c r="AA40" s="14" t="str">
        <f>成績入力!BB30</f>
        <v>C</v>
      </c>
      <c r="AB40" s="14">
        <f>成績入力!BC30</f>
        <v>0</v>
      </c>
      <c r="AC40" s="14">
        <f>成績入力!BD30</f>
        <v>0</v>
      </c>
      <c r="AD40" s="14">
        <f>成績入力!BE30</f>
        <v>0</v>
      </c>
      <c r="AE40" s="28" t="str">
        <f>成績入力!BF30</f>
        <v>A</v>
      </c>
      <c r="AF40" s="60">
        <f>成績入力!BG30</f>
        <v>10</v>
      </c>
      <c r="AG40" s="61" t="str">
        <f>成績入力!BH30</f>
        <v>E</v>
      </c>
      <c r="AH40" s="60">
        <f>成績入力!BI30</f>
        <v>17</v>
      </c>
      <c r="AI40" s="244">
        <f>成績入力!BJ30</f>
        <v>0</v>
      </c>
      <c r="AJ40" s="14">
        <f>成績入力!BK30</f>
        <v>9</v>
      </c>
      <c r="AK40" s="143">
        <f>成績入力!BL30</f>
        <v>1</v>
      </c>
      <c r="AN40">
        <v>55</v>
      </c>
    </row>
    <row r="41" spans="2:40">
      <c r="B41" s="29">
        <f t="shared" si="3"/>
        <v>35</v>
      </c>
      <c r="C41" s="254">
        <f t="shared" si="2"/>
        <v>33</v>
      </c>
      <c r="D41" s="402">
        <f>RANK(C41,$C$7:$C$66,1)</f>
        <v>35</v>
      </c>
      <c r="E41" s="20">
        <f>成績入力!AH28</f>
        <v>7</v>
      </c>
      <c r="F41" s="22" t="str">
        <f>成績入力!AI28</f>
        <v>豊島  利男</v>
      </c>
      <c r="G41" s="21" t="str">
        <f>成績入力!AJ28</f>
        <v>早大ＯＣ寿会</v>
      </c>
      <c r="H41" s="353">
        <f>成績入力!AK28</f>
        <v>0</v>
      </c>
      <c r="I41" s="377">
        <f>成績入力!BM28</f>
        <v>10</v>
      </c>
      <c r="J41" s="62">
        <f>成績入力!BN28</f>
        <v>196</v>
      </c>
      <c r="K41" s="14" t="str">
        <f>成績入力!AL28</f>
        <v>A</v>
      </c>
      <c r="L41" s="14" t="str">
        <f>成績入力!AM28</f>
        <v>B</v>
      </c>
      <c r="M41" s="14" t="str">
        <f>成績入力!AN28</f>
        <v>B</v>
      </c>
      <c r="N41" s="14" t="str">
        <f>成績入力!AO28</f>
        <v>W</v>
      </c>
      <c r="O41" s="14" t="str">
        <f>成績入力!AP28</f>
        <v>B</v>
      </c>
      <c r="P41" s="28" t="str">
        <f>成績入力!AQ28</f>
        <v>D</v>
      </c>
      <c r="Q41" s="14" t="str">
        <f>成績入力!AR28</f>
        <v>E</v>
      </c>
      <c r="R41" s="14" t="str">
        <f>成績入力!AS28</f>
        <v>A</v>
      </c>
      <c r="S41" s="14" t="str">
        <f>成績入力!AT28</f>
        <v>B</v>
      </c>
      <c r="T41" s="14" t="str">
        <f>成績入力!AU28</f>
        <v>A</v>
      </c>
      <c r="U41" s="28" t="str">
        <f>成績入力!AV28</f>
        <v>B</v>
      </c>
      <c r="V41" s="14" t="str">
        <f>成績入力!AW28</f>
        <v>Z</v>
      </c>
      <c r="W41" s="14" t="str">
        <f>成績入力!AX28</f>
        <v>B</v>
      </c>
      <c r="X41" s="14" t="str">
        <f>成績入力!AY28</f>
        <v>B</v>
      </c>
      <c r="Y41" s="14" t="str">
        <f>成績入力!AZ28</f>
        <v>Z</v>
      </c>
      <c r="Z41" s="14" t="str">
        <f>成績入力!BA28</f>
        <v>A</v>
      </c>
      <c r="AA41" s="14" t="str">
        <f>成績入力!BB28</f>
        <v>D</v>
      </c>
      <c r="AB41" s="14">
        <f>成績入力!BC28</f>
        <v>0</v>
      </c>
      <c r="AC41" s="14">
        <f>成績入力!BD28</f>
        <v>0</v>
      </c>
      <c r="AD41" s="14">
        <f>成績入力!BE28</f>
        <v>0</v>
      </c>
      <c r="AE41" s="28" t="str">
        <f>成績入力!BF28</f>
        <v>D</v>
      </c>
      <c r="AF41" s="60">
        <f>成績入力!BG28</f>
        <v>25</v>
      </c>
      <c r="AG41" s="61" t="str">
        <f>成績入力!BH28</f>
        <v>E</v>
      </c>
      <c r="AH41" s="60">
        <f>成績入力!BI28</f>
        <v>51</v>
      </c>
      <c r="AI41" s="244">
        <f>成績入力!BJ28</f>
        <v>0</v>
      </c>
      <c r="AJ41" s="14">
        <f>成績入力!BK28</f>
        <v>10</v>
      </c>
      <c r="AK41" s="143">
        <f>成績入力!BL28</f>
        <v>0</v>
      </c>
      <c r="AN41">
        <v>56</v>
      </c>
    </row>
    <row r="42" spans="2:40">
      <c r="B42" s="29">
        <f t="shared" si="3"/>
        <v>36</v>
      </c>
      <c r="C42" s="254">
        <f t="shared" si="2"/>
        <v>34</v>
      </c>
      <c r="D42" s="402">
        <f>RANK(C42,$C$7:$C$66,1)</f>
        <v>36</v>
      </c>
      <c r="E42" s="20">
        <f>成績入力!AH54</f>
        <v>33</v>
      </c>
      <c r="F42" s="22" t="str">
        <f>成績入力!AI54</f>
        <v>水嶋　直子</v>
      </c>
      <c r="G42" s="21" t="str">
        <f>成績入力!AJ54</f>
        <v>渋谷で走る会</v>
      </c>
      <c r="H42" s="353">
        <f>成績入力!AK54</f>
        <v>0</v>
      </c>
      <c r="I42" s="377">
        <f>成績入力!BM54</f>
        <v>8</v>
      </c>
      <c r="J42" s="62">
        <f>成績入力!BN54</f>
        <v>91</v>
      </c>
      <c r="K42" s="14" t="str">
        <f>成績入力!AL54</f>
        <v>B</v>
      </c>
      <c r="L42" s="14" t="str">
        <f>成績入力!AM54</f>
        <v>B</v>
      </c>
      <c r="M42" s="14" t="str">
        <f>成績入力!AN54</f>
        <v>B</v>
      </c>
      <c r="N42" s="14" t="str">
        <f>成績入力!AO54</f>
        <v>Z</v>
      </c>
      <c r="O42" s="14" t="str">
        <f>成績入力!AP54</f>
        <v>B</v>
      </c>
      <c r="P42" s="28" t="str">
        <f>成績入力!AQ54</f>
        <v>Z</v>
      </c>
      <c r="Q42" s="14" t="str">
        <f>成績入力!AR54</f>
        <v>D</v>
      </c>
      <c r="R42" s="14" t="str">
        <f>成績入力!AS54</f>
        <v>B</v>
      </c>
      <c r="S42" s="14" t="str">
        <f>成績入力!AT54</f>
        <v>B</v>
      </c>
      <c r="T42" s="14" t="str">
        <f>成績入力!AU54</f>
        <v>A</v>
      </c>
      <c r="U42" s="28" t="str">
        <f>成績入力!AV54</f>
        <v>Z</v>
      </c>
      <c r="V42" s="14" t="str">
        <f>成績入力!AW54</f>
        <v>C</v>
      </c>
      <c r="W42" s="14" t="str">
        <f>成績入力!AX54</f>
        <v>B</v>
      </c>
      <c r="X42" s="14" t="str">
        <f>成績入力!AY54</f>
        <v>A</v>
      </c>
      <c r="Y42" s="14" t="str">
        <f>成績入力!AZ54</f>
        <v>A</v>
      </c>
      <c r="Z42" s="14" t="str">
        <f>成績入力!BA54</f>
        <v>B</v>
      </c>
      <c r="AA42" s="14" t="str">
        <f>成績入力!BB54</f>
        <v>C</v>
      </c>
      <c r="AB42" s="14">
        <f>成績入力!BC54</f>
        <v>0</v>
      </c>
      <c r="AC42" s="14">
        <f>成績入力!BD54</f>
        <v>0</v>
      </c>
      <c r="AD42" s="14">
        <f>成績入力!BE54</f>
        <v>0</v>
      </c>
      <c r="AE42" s="28" t="str">
        <f>成績入力!BF54</f>
        <v>A</v>
      </c>
      <c r="AF42" s="60">
        <f>成績入力!BG54</f>
        <v>16</v>
      </c>
      <c r="AG42" s="61" t="str">
        <f>成績入力!BH54</f>
        <v>B</v>
      </c>
      <c r="AH42" s="60">
        <f>成績入力!BI54</f>
        <v>15</v>
      </c>
      <c r="AI42" s="244">
        <f>成績入力!BJ54</f>
        <v>0</v>
      </c>
      <c r="AJ42" s="14">
        <f>成績入力!BK54</f>
        <v>7</v>
      </c>
      <c r="AK42" s="143">
        <f>成績入力!BL54</f>
        <v>1</v>
      </c>
      <c r="AN42">
        <v>57</v>
      </c>
    </row>
    <row r="43" spans="2:40">
      <c r="B43" s="29">
        <f t="shared" si="3"/>
        <v>37</v>
      </c>
      <c r="C43" s="254">
        <f t="shared" si="2"/>
        <v>35</v>
      </c>
      <c r="D43" s="402">
        <f>RANK(C43,$C$7:$C$66,1)</f>
        <v>37</v>
      </c>
      <c r="E43" s="20">
        <f>成績入力!AH38</f>
        <v>17</v>
      </c>
      <c r="F43" s="22" t="str">
        <f>成績入力!AI38</f>
        <v>平島   勝彦</v>
      </c>
      <c r="G43" s="21" t="str">
        <f>成績入力!AJ38</f>
        <v>入間市OLC</v>
      </c>
      <c r="H43" s="353">
        <f>成績入力!AK38</f>
        <v>0</v>
      </c>
      <c r="I43" s="377">
        <f>成績入力!BM38</f>
        <v>8</v>
      </c>
      <c r="J43" s="62">
        <f>成績入力!BN38</f>
        <v>166</v>
      </c>
      <c r="K43" s="14" t="str">
        <f>成績入力!AL38</f>
        <v>W</v>
      </c>
      <c r="L43" s="14" t="str">
        <f>成績入力!AM38</f>
        <v>W</v>
      </c>
      <c r="M43" s="14" t="str">
        <f>成績入力!AN38</f>
        <v>Z</v>
      </c>
      <c r="N43" s="14" t="str">
        <f>成績入力!AO38</f>
        <v>A</v>
      </c>
      <c r="O43" s="14" t="str">
        <f>成績入力!AP38</f>
        <v>B</v>
      </c>
      <c r="P43" s="28" t="str">
        <f>成績入力!AQ38</f>
        <v>D</v>
      </c>
      <c r="Q43" s="14" t="str">
        <f>成績入力!AR38</f>
        <v>D</v>
      </c>
      <c r="R43" s="14" t="str">
        <f>成績入力!AS38</f>
        <v>A</v>
      </c>
      <c r="S43" s="14" t="str">
        <f>成績入力!AT38</f>
        <v>B</v>
      </c>
      <c r="T43" s="14" t="str">
        <f>成績入力!AU38</f>
        <v>Z</v>
      </c>
      <c r="U43" s="28" t="str">
        <f>成績入力!AV38</f>
        <v>B</v>
      </c>
      <c r="V43" s="14" t="str">
        <f>成績入力!AW38</f>
        <v>C</v>
      </c>
      <c r="W43" s="14" t="str">
        <f>成績入力!AX38</f>
        <v>C</v>
      </c>
      <c r="X43" s="14" t="str">
        <f>成績入力!AY38</f>
        <v>B</v>
      </c>
      <c r="Y43" s="14" t="str">
        <f>成績入力!AZ38</f>
        <v>A</v>
      </c>
      <c r="Z43" s="14" t="str">
        <f>成績入力!BA38</f>
        <v>B</v>
      </c>
      <c r="AA43" s="14" t="str">
        <f>成績入力!BB38</f>
        <v>D</v>
      </c>
      <c r="AB43" s="14">
        <f>成績入力!BC38</f>
        <v>0</v>
      </c>
      <c r="AC43" s="14">
        <f>成績入力!BD38</f>
        <v>0</v>
      </c>
      <c r="AD43" s="14">
        <f>成績入力!BE38</f>
        <v>0</v>
      </c>
      <c r="AE43" s="28" t="str">
        <f>成績入力!BF38</f>
        <v>E</v>
      </c>
      <c r="AF43" s="60">
        <f>成績入力!BG38</f>
        <v>19</v>
      </c>
      <c r="AG43" s="61" t="str">
        <f>成績入力!BH38</f>
        <v>D</v>
      </c>
      <c r="AH43" s="60">
        <f>成績入力!BI38</f>
        <v>27</v>
      </c>
      <c r="AI43" s="244">
        <f>成績入力!BJ38</f>
        <v>0</v>
      </c>
      <c r="AJ43" s="14">
        <f>成績入力!BK38</f>
        <v>8</v>
      </c>
      <c r="AK43" s="143">
        <f>成績入力!BL38</f>
        <v>0</v>
      </c>
      <c r="AN43">
        <v>58</v>
      </c>
    </row>
    <row r="44" spans="2:40">
      <c r="B44" s="29">
        <f t="shared" si="3"/>
        <v>38</v>
      </c>
      <c r="C44" s="254">
        <f t="shared" si="2"/>
        <v>36</v>
      </c>
      <c r="D44" s="402">
        <f>RANK(C44,$C$7:$C$66,1)</f>
        <v>38</v>
      </c>
      <c r="E44" s="20">
        <f>成績入力!AH56</f>
        <v>35</v>
      </c>
      <c r="F44" s="22" t="str">
        <f>成績入力!AI56</f>
        <v>田口　敏夫</v>
      </c>
      <c r="G44" s="21" t="str">
        <f>成績入力!AJ56</f>
        <v>川越ＯＬＣ</v>
      </c>
      <c r="H44" s="353">
        <f>成績入力!AK56</f>
        <v>0</v>
      </c>
      <c r="I44" s="377">
        <f>成績入力!BM56</f>
        <v>6</v>
      </c>
      <c r="J44" s="62">
        <f>成績入力!BN56</f>
        <v>169</v>
      </c>
      <c r="K44" s="14" t="str">
        <f>成績入力!AL56</f>
        <v>C</v>
      </c>
      <c r="L44" s="14" t="str">
        <f>成績入力!AM56</f>
        <v>A</v>
      </c>
      <c r="M44" s="14" t="str">
        <f>成績入力!AN56</f>
        <v>B</v>
      </c>
      <c r="N44" s="14" t="str">
        <f>成績入力!AO56</f>
        <v>W</v>
      </c>
      <c r="O44" s="14" t="str">
        <f>成績入力!AP56</f>
        <v>B</v>
      </c>
      <c r="P44" s="28" t="str">
        <f>成績入力!AQ56</f>
        <v>D</v>
      </c>
      <c r="Q44" s="14" t="str">
        <f>成績入力!AR56</f>
        <v>C</v>
      </c>
      <c r="R44" s="14" t="str">
        <f>成績入力!AS56</f>
        <v>C</v>
      </c>
      <c r="S44" s="14" t="str">
        <f>成績入力!AT56</f>
        <v>B</v>
      </c>
      <c r="T44" s="14" t="str">
        <f>成績入力!AU56</f>
        <v>W</v>
      </c>
      <c r="U44" s="28" t="str">
        <f>成績入力!AV56</f>
        <v>A</v>
      </c>
      <c r="V44" s="14" t="str">
        <f>成績入力!AW56</f>
        <v>D</v>
      </c>
      <c r="W44" s="14" t="str">
        <f>成績入力!AX56</f>
        <v>W</v>
      </c>
      <c r="X44" s="14" t="str">
        <f>成績入力!AY56</f>
        <v>B</v>
      </c>
      <c r="Y44" s="14" t="str">
        <f>成績入力!AZ56</f>
        <v>A</v>
      </c>
      <c r="Z44" s="14" t="str">
        <f>成績入力!BA56</f>
        <v>B</v>
      </c>
      <c r="AA44" s="14" t="str">
        <f>成績入力!BB56</f>
        <v>B</v>
      </c>
      <c r="AB44" s="14">
        <f>成績入力!BC56</f>
        <v>0</v>
      </c>
      <c r="AC44" s="14">
        <f>成績入力!BD56</f>
        <v>0</v>
      </c>
      <c r="AD44" s="14">
        <f>成績入力!BE56</f>
        <v>0</v>
      </c>
      <c r="AE44" s="28" t="str">
        <f>成績入力!BF56</f>
        <v>C</v>
      </c>
      <c r="AF44" s="60">
        <f>成績入力!BG56</f>
        <v>14</v>
      </c>
      <c r="AG44" s="61" t="str">
        <f>成績入力!BH56</f>
        <v>D</v>
      </c>
      <c r="AH44" s="60">
        <f>成績入力!BI56</f>
        <v>35</v>
      </c>
      <c r="AI44" s="244">
        <f>成績入力!BJ56</f>
        <v>0</v>
      </c>
      <c r="AJ44" s="14">
        <f>成績入力!BK56</f>
        <v>6</v>
      </c>
      <c r="AK44" s="143">
        <f>成績入力!BL56</f>
        <v>0</v>
      </c>
      <c r="AN44">
        <v>59</v>
      </c>
    </row>
    <row r="45" spans="2:40">
      <c r="B45" s="29">
        <f t="shared" si="3"/>
        <v>39</v>
      </c>
      <c r="C45" s="254">
        <f t="shared" si="2"/>
        <v>37</v>
      </c>
      <c r="D45" s="402">
        <f>RANK(C45,$C$7:$C$66,1)</f>
        <v>39</v>
      </c>
      <c r="E45" s="20">
        <f>成績入力!AH44</f>
        <v>23</v>
      </c>
      <c r="F45" s="22">
        <f>成績入力!AI44</f>
        <v>0</v>
      </c>
      <c r="G45" s="21">
        <f>成績入力!AJ44</f>
        <v>0</v>
      </c>
      <c r="H45" s="353">
        <f>成績入力!AK44</f>
        <v>0</v>
      </c>
      <c r="I45" s="377">
        <f>成績入力!BM44</f>
        <v>0</v>
      </c>
      <c r="J45" s="62">
        <f>成績入力!BN44</f>
        <v>0</v>
      </c>
      <c r="K45" s="14">
        <f>成績入力!AL44</f>
        <v>0</v>
      </c>
      <c r="L45" s="14">
        <f>成績入力!AM44</f>
        <v>0</v>
      </c>
      <c r="M45" s="14">
        <f>成績入力!AN44</f>
        <v>0</v>
      </c>
      <c r="N45" s="14">
        <f>成績入力!AO44</f>
        <v>0</v>
      </c>
      <c r="O45" s="14">
        <f>成績入力!AP44</f>
        <v>0</v>
      </c>
      <c r="P45" s="28">
        <f>成績入力!AQ44</f>
        <v>0</v>
      </c>
      <c r="Q45" s="14">
        <f>成績入力!AR44</f>
        <v>0</v>
      </c>
      <c r="R45" s="14">
        <f>成績入力!AS44</f>
        <v>0</v>
      </c>
      <c r="S45" s="14">
        <f>成績入力!AT44</f>
        <v>0</v>
      </c>
      <c r="T45" s="14">
        <f>成績入力!AU44</f>
        <v>0</v>
      </c>
      <c r="U45" s="28">
        <f>成績入力!AV44</f>
        <v>0</v>
      </c>
      <c r="V45" s="14">
        <f>成績入力!AW44</f>
        <v>0</v>
      </c>
      <c r="W45" s="14">
        <f>成績入力!AX44</f>
        <v>0</v>
      </c>
      <c r="X45" s="14">
        <f>成績入力!AY44</f>
        <v>0</v>
      </c>
      <c r="Y45" s="14">
        <f>成績入力!AZ44</f>
        <v>0</v>
      </c>
      <c r="Z45" s="14">
        <f>成績入力!BA44</f>
        <v>0</v>
      </c>
      <c r="AA45" s="14">
        <f>成績入力!BB44</f>
        <v>0</v>
      </c>
      <c r="AB45" s="14">
        <f>成績入力!BC44</f>
        <v>0</v>
      </c>
      <c r="AC45" s="14">
        <f>成績入力!BD44</f>
        <v>0</v>
      </c>
      <c r="AD45" s="14">
        <f>成績入力!BE44</f>
        <v>0</v>
      </c>
      <c r="AE45" s="28">
        <f>成績入力!BF44</f>
        <v>0</v>
      </c>
      <c r="AF45" s="60">
        <f>成績入力!BG44</f>
        <v>0</v>
      </c>
      <c r="AG45" s="61">
        <f>成績入力!BH44</f>
        <v>0</v>
      </c>
      <c r="AH45" s="60">
        <f>成績入力!BI44</f>
        <v>0</v>
      </c>
      <c r="AI45" s="244">
        <f>成績入力!BJ44</f>
        <v>0</v>
      </c>
      <c r="AJ45" s="14">
        <f>成績入力!BK44</f>
        <v>0</v>
      </c>
      <c r="AK45" s="143">
        <f>成績入力!BL44</f>
        <v>0</v>
      </c>
      <c r="AN45">
        <v>60</v>
      </c>
    </row>
    <row r="46" spans="2:40">
      <c r="B46" s="29">
        <f t="shared" si="3"/>
        <v>40</v>
      </c>
      <c r="C46" s="254">
        <f t="shared" si="2"/>
        <v>37</v>
      </c>
      <c r="D46" s="402">
        <f>RANK(C46,$C$7:$C$66,1)</f>
        <v>39</v>
      </c>
      <c r="E46" s="20">
        <f>成績入力!AH61</f>
        <v>40</v>
      </c>
      <c r="F46" s="22">
        <f>成績入力!AI61</f>
        <v>0</v>
      </c>
      <c r="G46" s="21">
        <f>成績入力!AJ61</f>
        <v>0</v>
      </c>
      <c r="H46" s="353">
        <f>成績入力!AK61</f>
        <v>0</v>
      </c>
      <c r="I46" s="377">
        <f>成績入力!BM61</f>
        <v>0</v>
      </c>
      <c r="J46" s="62">
        <f>成績入力!BN61</f>
        <v>0</v>
      </c>
      <c r="K46" s="14">
        <f>成績入力!AL61</f>
        <v>0</v>
      </c>
      <c r="L46" s="14">
        <f>成績入力!AM61</f>
        <v>0</v>
      </c>
      <c r="M46" s="14">
        <f>成績入力!AN61</f>
        <v>0</v>
      </c>
      <c r="N46" s="14">
        <f>成績入力!AO61</f>
        <v>0</v>
      </c>
      <c r="O46" s="14">
        <f>成績入力!AP61</f>
        <v>0</v>
      </c>
      <c r="P46" s="28">
        <f>成績入力!AQ61</f>
        <v>0</v>
      </c>
      <c r="Q46" s="14">
        <f>成績入力!AR61</f>
        <v>0</v>
      </c>
      <c r="R46" s="14">
        <f>成績入力!AS61</f>
        <v>0</v>
      </c>
      <c r="S46" s="14">
        <f>成績入力!AT61</f>
        <v>0</v>
      </c>
      <c r="T46" s="14">
        <f>成績入力!AU61</f>
        <v>0</v>
      </c>
      <c r="U46" s="28">
        <f>成績入力!AV61</f>
        <v>0</v>
      </c>
      <c r="V46" s="14">
        <f>成績入力!AW61</f>
        <v>0</v>
      </c>
      <c r="W46" s="14">
        <f>成績入力!AX61</f>
        <v>0</v>
      </c>
      <c r="X46" s="14">
        <f>成績入力!AY61</f>
        <v>0</v>
      </c>
      <c r="Y46" s="14">
        <f>成績入力!AZ61</f>
        <v>0</v>
      </c>
      <c r="Z46" s="14">
        <f>成績入力!BA61</f>
        <v>0</v>
      </c>
      <c r="AA46" s="14">
        <f>成績入力!BB61</f>
        <v>0</v>
      </c>
      <c r="AB46" s="14">
        <f>成績入力!BC61</f>
        <v>0</v>
      </c>
      <c r="AC46" s="14">
        <f>成績入力!BD61</f>
        <v>0</v>
      </c>
      <c r="AD46" s="14">
        <f>成績入力!BE61</f>
        <v>0</v>
      </c>
      <c r="AE46" s="28">
        <f>成績入力!BF61</f>
        <v>0</v>
      </c>
      <c r="AF46" s="60">
        <f>成績入力!BG61</f>
        <v>0</v>
      </c>
      <c r="AG46" s="61">
        <f>成績入力!BH61</f>
        <v>0</v>
      </c>
      <c r="AH46" s="60">
        <f>成績入力!BI61</f>
        <v>0</v>
      </c>
      <c r="AI46" s="61">
        <f>成績入力!BJ61</f>
        <v>0</v>
      </c>
      <c r="AJ46" s="14">
        <f>成績入力!BK61</f>
        <v>0</v>
      </c>
      <c r="AK46" s="143">
        <f>成績入力!BL61</f>
        <v>0</v>
      </c>
      <c r="AN46">
        <v>61</v>
      </c>
    </row>
    <row r="47" spans="2:40">
      <c r="B47" s="29">
        <f t="shared" si="3"/>
        <v>41</v>
      </c>
      <c r="C47" s="254">
        <f t="shared" si="2"/>
        <v>37</v>
      </c>
      <c r="D47" s="402">
        <f>RANK(C47,$C$7:$C$66,1)</f>
        <v>39</v>
      </c>
      <c r="E47" s="20">
        <f>成績入力!AH62</f>
        <v>41</v>
      </c>
      <c r="F47" s="22">
        <f>成績入力!AI62</f>
        <v>0</v>
      </c>
      <c r="G47" s="21">
        <f>成績入力!AJ62</f>
        <v>0</v>
      </c>
      <c r="H47" s="353">
        <f>成績入力!AK62</f>
        <v>0</v>
      </c>
      <c r="I47" s="377">
        <f>成績入力!BM62</f>
        <v>0</v>
      </c>
      <c r="J47" s="62">
        <f>成績入力!BN62</f>
        <v>0</v>
      </c>
      <c r="K47" s="14">
        <f>成績入力!AL62</f>
        <v>0</v>
      </c>
      <c r="L47" s="14">
        <f>成績入力!AM62</f>
        <v>0</v>
      </c>
      <c r="M47" s="14">
        <f>成績入力!AN62</f>
        <v>0</v>
      </c>
      <c r="N47" s="14">
        <f>成績入力!AO62</f>
        <v>0</v>
      </c>
      <c r="O47" s="14">
        <f>成績入力!AP62</f>
        <v>0</v>
      </c>
      <c r="P47" s="28">
        <f>成績入力!AQ62</f>
        <v>0</v>
      </c>
      <c r="Q47" s="14">
        <f>成績入力!AR62</f>
        <v>0</v>
      </c>
      <c r="R47" s="14">
        <f>成績入力!AS62</f>
        <v>0</v>
      </c>
      <c r="S47" s="14">
        <f>成績入力!AT62</f>
        <v>0</v>
      </c>
      <c r="T47" s="14">
        <f>成績入力!AU62</f>
        <v>0</v>
      </c>
      <c r="U47" s="28">
        <f>成績入力!AV62</f>
        <v>0</v>
      </c>
      <c r="V47" s="14">
        <f>成績入力!AW62</f>
        <v>0</v>
      </c>
      <c r="W47" s="14">
        <f>成績入力!AX62</f>
        <v>0</v>
      </c>
      <c r="X47" s="14">
        <f>成績入力!AY62</f>
        <v>0</v>
      </c>
      <c r="Y47" s="14">
        <f>成績入力!AZ62</f>
        <v>0</v>
      </c>
      <c r="Z47" s="14">
        <f>成績入力!BA62</f>
        <v>0</v>
      </c>
      <c r="AA47" s="14">
        <f>成績入力!BB62</f>
        <v>0</v>
      </c>
      <c r="AB47" s="14">
        <f>成績入力!BC62</f>
        <v>0</v>
      </c>
      <c r="AC47" s="14">
        <f>成績入力!BD62</f>
        <v>0</v>
      </c>
      <c r="AD47" s="14">
        <f>成績入力!BE62</f>
        <v>0</v>
      </c>
      <c r="AE47" s="28">
        <f>成績入力!BF62</f>
        <v>0</v>
      </c>
      <c r="AF47" s="60">
        <f>成績入力!BG62</f>
        <v>0</v>
      </c>
      <c r="AG47" s="61">
        <f>成績入力!BH62</f>
        <v>0</v>
      </c>
      <c r="AH47" s="60">
        <f>成績入力!BI62</f>
        <v>0</v>
      </c>
      <c r="AI47" s="61">
        <f>成績入力!BJ62</f>
        <v>0</v>
      </c>
      <c r="AJ47" s="14">
        <f>成績入力!BK62</f>
        <v>0</v>
      </c>
      <c r="AK47" s="143">
        <f>成績入力!BL62</f>
        <v>0</v>
      </c>
      <c r="AN47">
        <v>62</v>
      </c>
    </row>
    <row r="48" spans="2:40">
      <c r="B48" s="29">
        <f t="shared" si="3"/>
        <v>42</v>
      </c>
      <c r="C48" s="254">
        <f t="shared" si="2"/>
        <v>37</v>
      </c>
      <c r="D48" s="402">
        <f>RANK(C48,$C$7:$C$66,1)</f>
        <v>39</v>
      </c>
      <c r="E48" s="20">
        <f>成績入力!AH63</f>
        <v>42</v>
      </c>
      <c r="F48" s="22">
        <f>成績入力!AI63</f>
        <v>0</v>
      </c>
      <c r="G48" s="21">
        <f>成績入力!AJ63</f>
        <v>0</v>
      </c>
      <c r="H48" s="353">
        <f>成績入力!AK63</f>
        <v>0</v>
      </c>
      <c r="I48" s="377">
        <f>成績入力!BM63</f>
        <v>0</v>
      </c>
      <c r="J48" s="62">
        <f>成績入力!BN63</f>
        <v>0</v>
      </c>
      <c r="K48" s="14">
        <f>成績入力!AL63</f>
        <v>0</v>
      </c>
      <c r="L48" s="14">
        <f>成績入力!AM63</f>
        <v>0</v>
      </c>
      <c r="M48" s="14">
        <f>成績入力!AN63</f>
        <v>0</v>
      </c>
      <c r="N48" s="14">
        <f>成績入力!AO63</f>
        <v>0</v>
      </c>
      <c r="O48" s="14">
        <f>成績入力!AP63</f>
        <v>0</v>
      </c>
      <c r="P48" s="28">
        <f>成績入力!AQ63</f>
        <v>0</v>
      </c>
      <c r="Q48" s="14">
        <f>成績入力!AR63</f>
        <v>0</v>
      </c>
      <c r="R48" s="14">
        <f>成績入力!AS63</f>
        <v>0</v>
      </c>
      <c r="S48" s="14">
        <f>成績入力!AT63</f>
        <v>0</v>
      </c>
      <c r="T48" s="14">
        <f>成績入力!AU63</f>
        <v>0</v>
      </c>
      <c r="U48" s="28">
        <f>成績入力!AV63</f>
        <v>0</v>
      </c>
      <c r="V48" s="14">
        <f>成績入力!AW63</f>
        <v>0</v>
      </c>
      <c r="W48" s="14">
        <f>成績入力!AX63</f>
        <v>0</v>
      </c>
      <c r="X48" s="14">
        <f>成績入力!AY63</f>
        <v>0</v>
      </c>
      <c r="Y48" s="14">
        <f>成績入力!AZ63</f>
        <v>0</v>
      </c>
      <c r="Z48" s="14">
        <f>成績入力!BA63</f>
        <v>0</v>
      </c>
      <c r="AA48" s="14">
        <f>成績入力!BB63</f>
        <v>0</v>
      </c>
      <c r="AB48" s="14">
        <f>成績入力!BC63</f>
        <v>0</v>
      </c>
      <c r="AC48" s="14">
        <f>成績入力!BD63</f>
        <v>0</v>
      </c>
      <c r="AD48" s="14">
        <f>成績入力!BE63</f>
        <v>0</v>
      </c>
      <c r="AE48" s="28">
        <f>成績入力!BF63</f>
        <v>0</v>
      </c>
      <c r="AF48" s="60">
        <f>成績入力!BG63</f>
        <v>0</v>
      </c>
      <c r="AG48" s="61">
        <f>成績入力!BH63</f>
        <v>0</v>
      </c>
      <c r="AH48" s="60">
        <f>成績入力!BI63</f>
        <v>0</v>
      </c>
      <c r="AI48" s="61">
        <f>成績入力!BJ63</f>
        <v>0</v>
      </c>
      <c r="AJ48" s="14">
        <f>成績入力!BK63</f>
        <v>0</v>
      </c>
      <c r="AK48" s="143">
        <f>成績入力!BL63</f>
        <v>0</v>
      </c>
      <c r="AN48">
        <v>63</v>
      </c>
    </row>
    <row r="49" spans="2:40">
      <c r="B49" s="29">
        <f t="shared" si="3"/>
        <v>43</v>
      </c>
      <c r="C49" s="254">
        <f t="shared" si="2"/>
        <v>37</v>
      </c>
      <c r="D49" s="402">
        <f>RANK(C49,$C$7:$C$66,1)</f>
        <v>39</v>
      </c>
      <c r="E49" s="20">
        <f>成績入力!AH64</f>
        <v>43</v>
      </c>
      <c r="F49" s="22">
        <f>成績入力!AI64</f>
        <v>0</v>
      </c>
      <c r="G49" s="21">
        <f>成績入力!AJ64</f>
        <v>0</v>
      </c>
      <c r="H49" s="353">
        <f>成績入力!AK64</f>
        <v>0</v>
      </c>
      <c r="I49" s="377">
        <f>成績入力!BM64</f>
        <v>0</v>
      </c>
      <c r="J49" s="62">
        <f>成績入力!BN64</f>
        <v>0</v>
      </c>
      <c r="K49" s="14">
        <f>成績入力!AL64</f>
        <v>0</v>
      </c>
      <c r="L49" s="14">
        <f>成績入力!AM64</f>
        <v>0</v>
      </c>
      <c r="M49" s="14">
        <f>成績入力!AN64</f>
        <v>0</v>
      </c>
      <c r="N49" s="14">
        <f>成績入力!AO64</f>
        <v>0</v>
      </c>
      <c r="O49" s="14">
        <f>成績入力!AP64</f>
        <v>0</v>
      </c>
      <c r="P49" s="28">
        <f>成績入力!AQ64</f>
        <v>0</v>
      </c>
      <c r="Q49" s="14">
        <f>成績入力!AR64</f>
        <v>0</v>
      </c>
      <c r="R49" s="14">
        <f>成績入力!AS64</f>
        <v>0</v>
      </c>
      <c r="S49" s="14">
        <f>成績入力!AT64</f>
        <v>0</v>
      </c>
      <c r="T49" s="14">
        <f>成績入力!AU64</f>
        <v>0</v>
      </c>
      <c r="U49" s="28">
        <f>成績入力!AV64</f>
        <v>0</v>
      </c>
      <c r="V49" s="14">
        <f>成績入力!AW64</f>
        <v>0</v>
      </c>
      <c r="W49" s="14">
        <f>成績入力!AX64</f>
        <v>0</v>
      </c>
      <c r="X49" s="14">
        <f>成績入力!AY64</f>
        <v>0</v>
      </c>
      <c r="Y49" s="14">
        <f>成績入力!AZ64</f>
        <v>0</v>
      </c>
      <c r="Z49" s="14">
        <f>成績入力!BA64</f>
        <v>0</v>
      </c>
      <c r="AA49" s="14">
        <f>成績入力!BB64</f>
        <v>0</v>
      </c>
      <c r="AB49" s="14">
        <f>成績入力!BC64</f>
        <v>0</v>
      </c>
      <c r="AC49" s="14">
        <f>成績入力!BD64</f>
        <v>0</v>
      </c>
      <c r="AD49" s="14">
        <f>成績入力!BE64</f>
        <v>0</v>
      </c>
      <c r="AE49" s="28">
        <f>成績入力!BF64</f>
        <v>0</v>
      </c>
      <c r="AF49" s="60">
        <f>成績入力!BG64</f>
        <v>0</v>
      </c>
      <c r="AG49" s="61">
        <f>成績入力!BH64</f>
        <v>0</v>
      </c>
      <c r="AH49" s="60">
        <f>成績入力!BI64</f>
        <v>0</v>
      </c>
      <c r="AI49" s="61">
        <f>成績入力!BJ64</f>
        <v>0</v>
      </c>
      <c r="AJ49" s="14">
        <f>成績入力!BK64</f>
        <v>0</v>
      </c>
      <c r="AK49" s="143">
        <f>成績入力!BL64</f>
        <v>0</v>
      </c>
      <c r="AN49">
        <v>64</v>
      </c>
    </row>
    <row r="50" spans="2:40">
      <c r="B50" s="29">
        <f t="shared" si="3"/>
        <v>44</v>
      </c>
      <c r="C50" s="254">
        <f t="shared" si="2"/>
        <v>37</v>
      </c>
      <c r="D50" s="402">
        <f>RANK(C50,$C$7:$C$66,1)</f>
        <v>39</v>
      </c>
      <c r="E50" s="20">
        <f>成績入力!AH65</f>
        <v>44</v>
      </c>
      <c r="F50" s="22">
        <f>成績入力!AI65</f>
        <v>0</v>
      </c>
      <c r="G50" s="21">
        <f>成績入力!AJ65</f>
        <v>0</v>
      </c>
      <c r="H50" s="353">
        <f>成績入力!AK65</f>
        <v>0</v>
      </c>
      <c r="I50" s="377">
        <f>成績入力!BM65</f>
        <v>0</v>
      </c>
      <c r="J50" s="62">
        <f>成績入力!BN65</f>
        <v>0</v>
      </c>
      <c r="K50" s="14">
        <f>成績入力!AL65</f>
        <v>0</v>
      </c>
      <c r="L50" s="14">
        <f>成績入力!AM65</f>
        <v>0</v>
      </c>
      <c r="M50" s="14">
        <f>成績入力!AN65</f>
        <v>0</v>
      </c>
      <c r="N50" s="14">
        <f>成績入力!AO65</f>
        <v>0</v>
      </c>
      <c r="O50" s="14">
        <f>成績入力!AP65</f>
        <v>0</v>
      </c>
      <c r="P50" s="28">
        <f>成績入力!AQ65</f>
        <v>0</v>
      </c>
      <c r="Q50" s="14">
        <f>成績入力!AR65</f>
        <v>0</v>
      </c>
      <c r="R50" s="14">
        <f>成績入力!AS65</f>
        <v>0</v>
      </c>
      <c r="S50" s="14">
        <f>成績入力!AT65</f>
        <v>0</v>
      </c>
      <c r="T50" s="14">
        <f>成績入力!AU65</f>
        <v>0</v>
      </c>
      <c r="U50" s="28">
        <f>成績入力!AV65</f>
        <v>0</v>
      </c>
      <c r="V50" s="14">
        <f>成績入力!AW65</f>
        <v>0</v>
      </c>
      <c r="W50" s="14">
        <f>成績入力!AX65</f>
        <v>0</v>
      </c>
      <c r="X50" s="14">
        <f>成績入力!AY65</f>
        <v>0</v>
      </c>
      <c r="Y50" s="14">
        <f>成績入力!AZ65</f>
        <v>0</v>
      </c>
      <c r="Z50" s="14">
        <f>成績入力!BA65</f>
        <v>0</v>
      </c>
      <c r="AA50" s="14">
        <f>成績入力!BB65</f>
        <v>0</v>
      </c>
      <c r="AB50" s="14">
        <f>成績入力!BC65</f>
        <v>0</v>
      </c>
      <c r="AC50" s="14">
        <f>成績入力!BD65</f>
        <v>0</v>
      </c>
      <c r="AD50" s="14">
        <f>成績入力!BE65</f>
        <v>0</v>
      </c>
      <c r="AE50" s="28">
        <f>成績入力!BF65</f>
        <v>0</v>
      </c>
      <c r="AF50" s="60">
        <f>成績入力!BG65</f>
        <v>0</v>
      </c>
      <c r="AG50" s="61">
        <f>成績入力!BH65</f>
        <v>0</v>
      </c>
      <c r="AH50" s="60">
        <f>成績入力!BI65</f>
        <v>0</v>
      </c>
      <c r="AI50" s="61">
        <f>成績入力!BJ65</f>
        <v>0</v>
      </c>
      <c r="AJ50" s="14">
        <f>成績入力!BK65</f>
        <v>0</v>
      </c>
      <c r="AK50" s="143">
        <f>成績入力!BL65</f>
        <v>0</v>
      </c>
      <c r="AN50">
        <v>65</v>
      </c>
    </row>
    <row r="51" spans="2:40">
      <c r="B51" s="29">
        <f t="shared" si="3"/>
        <v>45</v>
      </c>
      <c r="C51" s="254">
        <f t="shared" si="2"/>
        <v>37</v>
      </c>
      <c r="D51" s="402">
        <f>RANK(C51,$C$7:$C$66,1)</f>
        <v>39</v>
      </c>
      <c r="E51" s="20">
        <f>成績入力!AH66</f>
        <v>45</v>
      </c>
      <c r="F51" s="22">
        <f>成績入力!AI66</f>
        <v>0</v>
      </c>
      <c r="G51" s="21">
        <f>成績入力!AJ66</f>
        <v>0</v>
      </c>
      <c r="H51" s="353">
        <f>成績入力!AK66</f>
        <v>0</v>
      </c>
      <c r="I51" s="377">
        <f>成績入力!BM66</f>
        <v>0</v>
      </c>
      <c r="J51" s="62">
        <f>成績入力!BN66</f>
        <v>0</v>
      </c>
      <c r="K51" s="14">
        <f>成績入力!AL66</f>
        <v>0</v>
      </c>
      <c r="L51" s="14">
        <f>成績入力!AM66</f>
        <v>0</v>
      </c>
      <c r="M51" s="14">
        <f>成績入力!AN66</f>
        <v>0</v>
      </c>
      <c r="N51" s="14">
        <f>成績入力!AO66</f>
        <v>0</v>
      </c>
      <c r="O51" s="14">
        <f>成績入力!AP66</f>
        <v>0</v>
      </c>
      <c r="P51" s="28">
        <f>成績入力!AQ66</f>
        <v>0</v>
      </c>
      <c r="Q51" s="14">
        <f>成績入力!AR66</f>
        <v>0</v>
      </c>
      <c r="R51" s="14">
        <f>成績入力!AS66</f>
        <v>0</v>
      </c>
      <c r="S51" s="14">
        <f>成績入力!AT66</f>
        <v>0</v>
      </c>
      <c r="T51" s="14">
        <f>成績入力!AU66</f>
        <v>0</v>
      </c>
      <c r="U51" s="28">
        <f>成績入力!AV66</f>
        <v>0</v>
      </c>
      <c r="V51" s="14">
        <f>成績入力!AW66</f>
        <v>0</v>
      </c>
      <c r="W51" s="14">
        <f>成績入力!AX66</f>
        <v>0</v>
      </c>
      <c r="X51" s="14">
        <f>成績入力!AY66</f>
        <v>0</v>
      </c>
      <c r="Y51" s="14">
        <f>成績入力!AZ66</f>
        <v>0</v>
      </c>
      <c r="Z51" s="14">
        <f>成績入力!BA66</f>
        <v>0</v>
      </c>
      <c r="AA51" s="14">
        <f>成績入力!BB66</f>
        <v>0</v>
      </c>
      <c r="AB51" s="14">
        <f>成績入力!BC66</f>
        <v>0</v>
      </c>
      <c r="AC51" s="14">
        <f>成績入力!BD66</f>
        <v>0</v>
      </c>
      <c r="AD51" s="14">
        <f>成績入力!BE66</f>
        <v>0</v>
      </c>
      <c r="AE51" s="28">
        <f>成績入力!BF66</f>
        <v>0</v>
      </c>
      <c r="AF51" s="60">
        <f>成績入力!BG66</f>
        <v>0</v>
      </c>
      <c r="AG51" s="61">
        <f>成績入力!BH66</f>
        <v>0</v>
      </c>
      <c r="AH51" s="60">
        <f>成績入力!BI66</f>
        <v>0</v>
      </c>
      <c r="AI51" s="61">
        <f>成績入力!BJ66</f>
        <v>0</v>
      </c>
      <c r="AJ51" s="14">
        <f>成績入力!BK66</f>
        <v>0</v>
      </c>
      <c r="AK51" s="143">
        <f>成績入力!BL66</f>
        <v>0</v>
      </c>
      <c r="AN51">
        <v>66</v>
      </c>
    </row>
    <row r="52" spans="2:40">
      <c r="B52" s="29">
        <f t="shared" si="3"/>
        <v>46</v>
      </c>
      <c r="C52" s="254">
        <f t="shared" si="2"/>
        <v>37</v>
      </c>
      <c r="D52" s="402">
        <f>RANK(C52,$C$7:$C$66,1)</f>
        <v>39</v>
      </c>
      <c r="E52" s="20">
        <f>成績入力!AH67</f>
        <v>46</v>
      </c>
      <c r="F52" s="22">
        <f>成績入力!AI67</f>
        <v>0</v>
      </c>
      <c r="G52" s="21">
        <f>成績入力!AJ67</f>
        <v>0</v>
      </c>
      <c r="H52" s="353">
        <f>成績入力!AK67</f>
        <v>0</v>
      </c>
      <c r="I52" s="377">
        <f>成績入力!BM67</f>
        <v>0</v>
      </c>
      <c r="J52" s="62">
        <f>成績入力!BN67</f>
        <v>0</v>
      </c>
      <c r="K52" s="14">
        <f>成績入力!AL67</f>
        <v>0</v>
      </c>
      <c r="L52" s="14">
        <f>成績入力!AM67</f>
        <v>0</v>
      </c>
      <c r="M52" s="14">
        <f>成績入力!AN67</f>
        <v>0</v>
      </c>
      <c r="N52" s="14">
        <f>成績入力!AO67</f>
        <v>0</v>
      </c>
      <c r="O52" s="14">
        <f>成績入力!AP67</f>
        <v>0</v>
      </c>
      <c r="P52" s="28">
        <f>成績入力!AQ67</f>
        <v>0</v>
      </c>
      <c r="Q52" s="14">
        <f>成績入力!AR67</f>
        <v>0</v>
      </c>
      <c r="R52" s="14">
        <f>成績入力!AS67</f>
        <v>0</v>
      </c>
      <c r="S52" s="14">
        <f>成績入力!AT67</f>
        <v>0</v>
      </c>
      <c r="T52" s="14">
        <f>成績入力!AU67</f>
        <v>0</v>
      </c>
      <c r="U52" s="28">
        <f>成績入力!AV67</f>
        <v>0</v>
      </c>
      <c r="V52" s="14">
        <f>成績入力!AW67</f>
        <v>0</v>
      </c>
      <c r="W52" s="14">
        <f>成績入力!AX67</f>
        <v>0</v>
      </c>
      <c r="X52" s="14">
        <f>成績入力!AY67</f>
        <v>0</v>
      </c>
      <c r="Y52" s="14">
        <f>成績入力!AZ67</f>
        <v>0</v>
      </c>
      <c r="Z52" s="14">
        <f>成績入力!BA67</f>
        <v>0</v>
      </c>
      <c r="AA52" s="14">
        <f>成績入力!BB67</f>
        <v>0</v>
      </c>
      <c r="AB52" s="14">
        <f>成績入力!BC67</f>
        <v>0</v>
      </c>
      <c r="AC52" s="14">
        <f>成績入力!BD67</f>
        <v>0</v>
      </c>
      <c r="AD52" s="14">
        <f>成績入力!BE67</f>
        <v>0</v>
      </c>
      <c r="AE52" s="28">
        <f>成績入力!BF67</f>
        <v>0</v>
      </c>
      <c r="AF52" s="60">
        <f>成績入力!BG67</f>
        <v>0</v>
      </c>
      <c r="AG52" s="61">
        <f>成績入力!BH67</f>
        <v>0</v>
      </c>
      <c r="AH52" s="60">
        <f>成績入力!BI67</f>
        <v>0</v>
      </c>
      <c r="AI52" s="61">
        <f>成績入力!BJ67</f>
        <v>0</v>
      </c>
      <c r="AJ52" s="14">
        <f>成績入力!BK67</f>
        <v>0</v>
      </c>
      <c r="AK52" s="143">
        <f>成績入力!BL67</f>
        <v>0</v>
      </c>
      <c r="AN52">
        <v>67</v>
      </c>
    </row>
    <row r="53" spans="2:40">
      <c r="B53" s="29">
        <f t="shared" si="3"/>
        <v>47</v>
      </c>
      <c r="C53" s="254">
        <f t="shared" si="2"/>
        <v>37</v>
      </c>
      <c r="D53" s="402">
        <f>RANK(C53,$C$7:$C$66,1)</f>
        <v>39</v>
      </c>
      <c r="E53" s="20">
        <f>成績入力!AH68</f>
        <v>47</v>
      </c>
      <c r="F53" s="22">
        <f>成績入力!AI68</f>
        <v>0</v>
      </c>
      <c r="G53" s="21">
        <f>成績入力!AJ68</f>
        <v>0</v>
      </c>
      <c r="H53" s="353">
        <f>成績入力!AK68</f>
        <v>0</v>
      </c>
      <c r="I53" s="377">
        <f>成績入力!BM68</f>
        <v>0</v>
      </c>
      <c r="J53" s="62">
        <f>成績入力!BN68</f>
        <v>0</v>
      </c>
      <c r="K53" s="14">
        <f>成績入力!AL68</f>
        <v>0</v>
      </c>
      <c r="L53" s="14">
        <f>成績入力!AM68</f>
        <v>0</v>
      </c>
      <c r="M53" s="14">
        <f>成績入力!AN68</f>
        <v>0</v>
      </c>
      <c r="N53" s="14">
        <f>成績入力!AO68</f>
        <v>0</v>
      </c>
      <c r="O53" s="14">
        <f>成績入力!AP68</f>
        <v>0</v>
      </c>
      <c r="P53" s="28">
        <f>成績入力!AQ68</f>
        <v>0</v>
      </c>
      <c r="Q53" s="14">
        <f>成績入力!AR68</f>
        <v>0</v>
      </c>
      <c r="R53" s="14">
        <f>成績入力!AS68</f>
        <v>0</v>
      </c>
      <c r="S53" s="14">
        <f>成績入力!AT68</f>
        <v>0</v>
      </c>
      <c r="T53" s="14">
        <f>成績入力!AU68</f>
        <v>0</v>
      </c>
      <c r="U53" s="28">
        <f>成績入力!AV68</f>
        <v>0</v>
      </c>
      <c r="V53" s="14">
        <f>成績入力!AW68</f>
        <v>0</v>
      </c>
      <c r="W53" s="14">
        <f>成績入力!AX68</f>
        <v>0</v>
      </c>
      <c r="X53" s="14">
        <f>成績入力!AY68</f>
        <v>0</v>
      </c>
      <c r="Y53" s="14">
        <f>成績入力!AZ68</f>
        <v>0</v>
      </c>
      <c r="Z53" s="14">
        <f>成績入力!BA68</f>
        <v>0</v>
      </c>
      <c r="AA53" s="14">
        <f>成績入力!BB68</f>
        <v>0</v>
      </c>
      <c r="AB53" s="14">
        <f>成績入力!BC68</f>
        <v>0</v>
      </c>
      <c r="AC53" s="14">
        <f>成績入力!BD68</f>
        <v>0</v>
      </c>
      <c r="AD53" s="14">
        <f>成績入力!BE68</f>
        <v>0</v>
      </c>
      <c r="AE53" s="28">
        <f>成績入力!BF68</f>
        <v>0</v>
      </c>
      <c r="AF53" s="60">
        <f>成績入力!BG68</f>
        <v>0</v>
      </c>
      <c r="AG53" s="61">
        <f>成績入力!BH68</f>
        <v>0</v>
      </c>
      <c r="AH53" s="60">
        <f>成績入力!BI68</f>
        <v>0</v>
      </c>
      <c r="AI53" s="61">
        <f>成績入力!BJ68</f>
        <v>0</v>
      </c>
      <c r="AJ53" s="14">
        <f>成績入力!BK68</f>
        <v>0</v>
      </c>
      <c r="AK53" s="143">
        <f>成績入力!BL68</f>
        <v>0</v>
      </c>
      <c r="AN53">
        <v>68</v>
      </c>
    </row>
    <row r="54" spans="2:40">
      <c r="B54" s="29">
        <f t="shared" si="3"/>
        <v>48</v>
      </c>
      <c r="C54" s="254">
        <f t="shared" si="2"/>
        <v>37</v>
      </c>
      <c r="D54" s="402">
        <f>RANK(C54,$C$7:$C$66,1)</f>
        <v>39</v>
      </c>
      <c r="E54" s="20">
        <f>成績入力!AH69</f>
        <v>48</v>
      </c>
      <c r="F54" s="22">
        <f>成績入力!AI69</f>
        <v>0</v>
      </c>
      <c r="G54" s="21">
        <f>成績入力!AJ69</f>
        <v>0</v>
      </c>
      <c r="H54" s="353">
        <f>成績入力!AK69</f>
        <v>0</v>
      </c>
      <c r="I54" s="377">
        <f>成績入力!BM69</f>
        <v>0</v>
      </c>
      <c r="J54" s="62">
        <f>成績入力!BN69</f>
        <v>0</v>
      </c>
      <c r="K54" s="14">
        <f>成績入力!AL69</f>
        <v>0</v>
      </c>
      <c r="L54" s="14">
        <f>成績入力!AM69</f>
        <v>0</v>
      </c>
      <c r="M54" s="14">
        <f>成績入力!AN69</f>
        <v>0</v>
      </c>
      <c r="N54" s="14">
        <f>成績入力!AO69</f>
        <v>0</v>
      </c>
      <c r="O54" s="14">
        <f>成績入力!AP69</f>
        <v>0</v>
      </c>
      <c r="P54" s="28">
        <f>成績入力!AQ69</f>
        <v>0</v>
      </c>
      <c r="Q54" s="14">
        <f>成績入力!AR69</f>
        <v>0</v>
      </c>
      <c r="R54" s="14">
        <f>成績入力!AS69</f>
        <v>0</v>
      </c>
      <c r="S54" s="14">
        <f>成績入力!AT69</f>
        <v>0</v>
      </c>
      <c r="T54" s="14">
        <f>成績入力!AU69</f>
        <v>0</v>
      </c>
      <c r="U54" s="28">
        <f>成績入力!AV69</f>
        <v>0</v>
      </c>
      <c r="V54" s="14">
        <f>成績入力!AW69</f>
        <v>0</v>
      </c>
      <c r="W54" s="14">
        <f>成績入力!AX69</f>
        <v>0</v>
      </c>
      <c r="X54" s="14">
        <f>成績入力!AY69</f>
        <v>0</v>
      </c>
      <c r="Y54" s="14">
        <f>成績入力!AZ69</f>
        <v>0</v>
      </c>
      <c r="Z54" s="14">
        <f>成績入力!BA69</f>
        <v>0</v>
      </c>
      <c r="AA54" s="14">
        <f>成績入力!BB69</f>
        <v>0</v>
      </c>
      <c r="AB54" s="14">
        <f>成績入力!BC69</f>
        <v>0</v>
      </c>
      <c r="AC54" s="14">
        <f>成績入力!BD69</f>
        <v>0</v>
      </c>
      <c r="AD54" s="14">
        <f>成績入力!BE69</f>
        <v>0</v>
      </c>
      <c r="AE54" s="28">
        <f>成績入力!BF69</f>
        <v>0</v>
      </c>
      <c r="AF54" s="60">
        <f>成績入力!BG69</f>
        <v>0</v>
      </c>
      <c r="AG54" s="61">
        <f>成績入力!BH69</f>
        <v>0</v>
      </c>
      <c r="AH54" s="60">
        <f>成績入力!BI69</f>
        <v>0</v>
      </c>
      <c r="AI54" s="61">
        <f>成績入力!BJ69</f>
        <v>0</v>
      </c>
      <c r="AJ54" s="14">
        <f>成績入力!BK69</f>
        <v>0</v>
      </c>
      <c r="AK54" s="143">
        <f>成績入力!BL69</f>
        <v>0</v>
      </c>
      <c r="AN54">
        <v>69</v>
      </c>
    </row>
    <row r="55" spans="2:40">
      <c r="B55" s="29">
        <f t="shared" si="3"/>
        <v>49</v>
      </c>
      <c r="C55" s="254">
        <f t="shared" si="2"/>
        <v>37</v>
      </c>
      <c r="D55" s="402">
        <f>RANK(C55,$C$7:$C$66,1)</f>
        <v>39</v>
      </c>
      <c r="E55" s="20">
        <f>成績入力!AH70</f>
        <v>49</v>
      </c>
      <c r="F55" s="22">
        <f>成績入力!AI70</f>
        <v>0</v>
      </c>
      <c r="G55" s="21">
        <f>成績入力!AJ70</f>
        <v>0</v>
      </c>
      <c r="H55" s="353">
        <f>成績入力!AK70</f>
        <v>0</v>
      </c>
      <c r="I55" s="377">
        <f>成績入力!BM70</f>
        <v>0</v>
      </c>
      <c r="J55" s="62">
        <f>成績入力!BN70</f>
        <v>0</v>
      </c>
      <c r="K55" s="14">
        <f>成績入力!AL70</f>
        <v>0</v>
      </c>
      <c r="L55" s="14">
        <f>成績入力!AM70</f>
        <v>0</v>
      </c>
      <c r="M55" s="14">
        <f>成績入力!AN70</f>
        <v>0</v>
      </c>
      <c r="N55" s="14">
        <f>成績入力!AO70</f>
        <v>0</v>
      </c>
      <c r="O55" s="14">
        <f>成績入力!AP70</f>
        <v>0</v>
      </c>
      <c r="P55" s="28">
        <f>成績入力!AQ70</f>
        <v>0</v>
      </c>
      <c r="Q55" s="14">
        <f>成績入力!AR70</f>
        <v>0</v>
      </c>
      <c r="R55" s="14">
        <f>成績入力!AS70</f>
        <v>0</v>
      </c>
      <c r="S55" s="14">
        <f>成績入力!AT70</f>
        <v>0</v>
      </c>
      <c r="T55" s="14">
        <f>成績入力!AU70</f>
        <v>0</v>
      </c>
      <c r="U55" s="28">
        <f>成績入力!AV70</f>
        <v>0</v>
      </c>
      <c r="V55" s="14">
        <f>成績入力!AW70</f>
        <v>0</v>
      </c>
      <c r="W55" s="14">
        <f>成績入力!AX70</f>
        <v>0</v>
      </c>
      <c r="X55" s="14">
        <f>成績入力!AY70</f>
        <v>0</v>
      </c>
      <c r="Y55" s="14">
        <f>成績入力!AZ70</f>
        <v>0</v>
      </c>
      <c r="Z55" s="14">
        <f>成績入力!BA70</f>
        <v>0</v>
      </c>
      <c r="AA55" s="14">
        <f>成績入力!BB70</f>
        <v>0</v>
      </c>
      <c r="AB55" s="14">
        <f>成績入力!BC70</f>
        <v>0</v>
      </c>
      <c r="AC55" s="14">
        <f>成績入力!BD70</f>
        <v>0</v>
      </c>
      <c r="AD55" s="14">
        <f>成績入力!BE70</f>
        <v>0</v>
      </c>
      <c r="AE55" s="28">
        <f>成績入力!BF70</f>
        <v>0</v>
      </c>
      <c r="AF55" s="60">
        <f>成績入力!BG70</f>
        <v>0</v>
      </c>
      <c r="AG55" s="61">
        <f>成績入力!BH70</f>
        <v>0</v>
      </c>
      <c r="AH55" s="60">
        <f>成績入力!BI70</f>
        <v>0</v>
      </c>
      <c r="AI55" s="61">
        <f>成績入力!BJ70</f>
        <v>0</v>
      </c>
      <c r="AJ55" s="14">
        <f>成績入力!BK70</f>
        <v>0</v>
      </c>
      <c r="AK55" s="143">
        <f>成績入力!BL70</f>
        <v>0</v>
      </c>
      <c r="AN55">
        <v>70</v>
      </c>
    </row>
    <row r="56" spans="2:40">
      <c r="B56" s="29">
        <f t="shared" si="3"/>
        <v>50</v>
      </c>
      <c r="C56" s="254">
        <f t="shared" si="2"/>
        <v>37</v>
      </c>
      <c r="D56" s="402">
        <f>RANK(C56,$C$7:$C$66,1)</f>
        <v>39</v>
      </c>
      <c r="E56" s="20">
        <f>成績入力!AH71</f>
        <v>50</v>
      </c>
      <c r="F56" s="22">
        <f>成績入力!AI71</f>
        <v>0</v>
      </c>
      <c r="G56" s="21">
        <f>成績入力!AJ71</f>
        <v>0</v>
      </c>
      <c r="H56" s="353">
        <f>成績入力!AK71</f>
        <v>0</v>
      </c>
      <c r="I56" s="377">
        <f>成績入力!BM71</f>
        <v>0</v>
      </c>
      <c r="J56" s="62">
        <f>成績入力!BN71</f>
        <v>0</v>
      </c>
      <c r="K56" s="14">
        <f>成績入力!AL71</f>
        <v>0</v>
      </c>
      <c r="L56" s="14">
        <f>成績入力!AM71</f>
        <v>0</v>
      </c>
      <c r="M56" s="14">
        <f>成績入力!AN71</f>
        <v>0</v>
      </c>
      <c r="N56" s="14">
        <f>成績入力!AO71</f>
        <v>0</v>
      </c>
      <c r="O56" s="14">
        <f>成績入力!AP71</f>
        <v>0</v>
      </c>
      <c r="P56" s="28">
        <f>成績入力!AQ71</f>
        <v>0</v>
      </c>
      <c r="Q56" s="14">
        <f>成績入力!AR71</f>
        <v>0</v>
      </c>
      <c r="R56" s="14">
        <f>成績入力!AS71</f>
        <v>0</v>
      </c>
      <c r="S56" s="14">
        <f>成績入力!AT71</f>
        <v>0</v>
      </c>
      <c r="T56" s="14">
        <f>成績入力!AU71</f>
        <v>0</v>
      </c>
      <c r="U56" s="28">
        <f>成績入力!AV71</f>
        <v>0</v>
      </c>
      <c r="V56" s="14">
        <f>成績入力!AW71</f>
        <v>0</v>
      </c>
      <c r="W56" s="14">
        <f>成績入力!AX71</f>
        <v>0</v>
      </c>
      <c r="X56" s="14">
        <f>成績入力!AY71</f>
        <v>0</v>
      </c>
      <c r="Y56" s="14">
        <f>成績入力!AZ71</f>
        <v>0</v>
      </c>
      <c r="Z56" s="14">
        <f>成績入力!BA71</f>
        <v>0</v>
      </c>
      <c r="AA56" s="14">
        <f>成績入力!BB71</f>
        <v>0</v>
      </c>
      <c r="AB56" s="14">
        <f>成績入力!BC71</f>
        <v>0</v>
      </c>
      <c r="AC56" s="14">
        <f>成績入力!BD71</f>
        <v>0</v>
      </c>
      <c r="AD56" s="14">
        <f>成績入力!BE71</f>
        <v>0</v>
      </c>
      <c r="AE56" s="28">
        <f>成績入力!BF71</f>
        <v>0</v>
      </c>
      <c r="AF56" s="60">
        <f>成績入力!BG71</f>
        <v>0</v>
      </c>
      <c r="AG56" s="61">
        <f>成績入力!BH71</f>
        <v>0</v>
      </c>
      <c r="AH56" s="60">
        <f>成績入力!BI71</f>
        <v>0</v>
      </c>
      <c r="AI56" s="61">
        <f>成績入力!BJ71</f>
        <v>0</v>
      </c>
      <c r="AJ56" s="14">
        <f>成績入力!BK71</f>
        <v>0</v>
      </c>
      <c r="AK56" s="143">
        <f>成績入力!BL71</f>
        <v>0</v>
      </c>
      <c r="AN56">
        <v>71</v>
      </c>
    </row>
    <row r="57" spans="2:40">
      <c r="B57" s="342">
        <f t="shared" si="3"/>
        <v>51</v>
      </c>
      <c r="C57" s="343">
        <f t="shared" si="2"/>
        <v>37</v>
      </c>
      <c r="D57" s="403">
        <f>RANK(C57,$C$7:$C$66,1)</f>
        <v>39</v>
      </c>
      <c r="E57" s="344">
        <f>成績入力!AH72</f>
        <v>51</v>
      </c>
      <c r="F57" s="345">
        <f>成績入力!AI72</f>
        <v>0</v>
      </c>
      <c r="G57" s="346">
        <f>成績入力!AJ72</f>
        <v>0</v>
      </c>
      <c r="H57" s="360">
        <f>成績入力!AK72</f>
        <v>0</v>
      </c>
      <c r="I57" s="377">
        <f>成績入力!BM72</f>
        <v>0</v>
      </c>
      <c r="J57" s="62">
        <f>成績入力!BN72</f>
        <v>0</v>
      </c>
      <c r="K57" s="347">
        <f>成績入力!AL72</f>
        <v>0</v>
      </c>
      <c r="L57" s="347">
        <f>成績入力!AM72</f>
        <v>0</v>
      </c>
      <c r="M57" s="347">
        <f>成績入力!AN72</f>
        <v>0</v>
      </c>
      <c r="N57" s="347">
        <f>成績入力!AO72</f>
        <v>0</v>
      </c>
      <c r="O57" s="347">
        <f>成績入力!AP72</f>
        <v>0</v>
      </c>
      <c r="P57" s="348">
        <f>成績入力!AQ72</f>
        <v>0</v>
      </c>
      <c r="Q57" s="347">
        <f>成績入力!AR72</f>
        <v>0</v>
      </c>
      <c r="R57" s="347">
        <f>成績入力!AS72</f>
        <v>0</v>
      </c>
      <c r="S57" s="347">
        <f>成績入力!AT72</f>
        <v>0</v>
      </c>
      <c r="T57" s="347">
        <f>成績入力!AU72</f>
        <v>0</v>
      </c>
      <c r="U57" s="348">
        <f>成績入力!AV72</f>
        <v>0</v>
      </c>
      <c r="V57" s="347">
        <f>成績入力!AW72</f>
        <v>0</v>
      </c>
      <c r="W57" s="347">
        <f>成績入力!AX72</f>
        <v>0</v>
      </c>
      <c r="X57" s="347">
        <f>成績入力!AY72</f>
        <v>0</v>
      </c>
      <c r="Y57" s="347">
        <f>成績入力!AZ72</f>
        <v>0</v>
      </c>
      <c r="Z57" s="347">
        <f>成績入力!BA72</f>
        <v>0</v>
      </c>
      <c r="AA57" s="347">
        <f>成績入力!BB72</f>
        <v>0</v>
      </c>
      <c r="AB57" s="347">
        <f>成績入力!BC72</f>
        <v>0</v>
      </c>
      <c r="AC57" s="347">
        <f>成績入力!BD72</f>
        <v>0</v>
      </c>
      <c r="AD57" s="347">
        <f>成績入力!BE72</f>
        <v>0</v>
      </c>
      <c r="AE57" s="348">
        <f>成績入力!BF72</f>
        <v>0</v>
      </c>
      <c r="AF57" s="349">
        <f>成績入力!BG72</f>
        <v>0</v>
      </c>
      <c r="AG57" s="350">
        <f>成績入力!BH72</f>
        <v>0</v>
      </c>
      <c r="AH57" s="349">
        <f>成績入力!BI72</f>
        <v>0</v>
      </c>
      <c r="AI57" s="350">
        <f>成績入力!BJ72</f>
        <v>0</v>
      </c>
      <c r="AJ57" s="347">
        <f>成績入力!BK72</f>
        <v>0</v>
      </c>
      <c r="AK57" s="391">
        <f>成績入力!BL72</f>
        <v>0</v>
      </c>
      <c r="AN57">
        <v>72</v>
      </c>
    </row>
    <row r="58" spans="2:40">
      <c r="B58" s="342">
        <f t="shared" si="3"/>
        <v>52</v>
      </c>
      <c r="C58" s="343">
        <f t="shared" si="2"/>
        <v>37</v>
      </c>
      <c r="D58" s="403">
        <f>RANK(C58,$C$7:$C$66,1)</f>
        <v>39</v>
      </c>
      <c r="E58" s="344">
        <f>成績入力!AH73</f>
        <v>52</v>
      </c>
      <c r="F58" s="345">
        <f>成績入力!AI73</f>
        <v>0</v>
      </c>
      <c r="G58" s="346">
        <f>成績入力!AJ73</f>
        <v>0</v>
      </c>
      <c r="H58" s="360">
        <f>成績入力!AK73</f>
        <v>0</v>
      </c>
      <c r="I58" s="377">
        <f>成績入力!BM73</f>
        <v>0</v>
      </c>
      <c r="J58" s="62">
        <f>成績入力!BN73</f>
        <v>0</v>
      </c>
      <c r="K58" s="347">
        <f>成績入力!AL73</f>
        <v>0</v>
      </c>
      <c r="L58" s="347">
        <f>成績入力!AM73</f>
        <v>0</v>
      </c>
      <c r="M58" s="347">
        <f>成績入力!AN73</f>
        <v>0</v>
      </c>
      <c r="N58" s="347">
        <f>成績入力!AO73</f>
        <v>0</v>
      </c>
      <c r="O58" s="347">
        <f>成績入力!AP73</f>
        <v>0</v>
      </c>
      <c r="P58" s="348">
        <f>成績入力!AQ73</f>
        <v>0</v>
      </c>
      <c r="Q58" s="347">
        <f>成績入力!AR73</f>
        <v>0</v>
      </c>
      <c r="R58" s="347">
        <f>成績入力!AS73</f>
        <v>0</v>
      </c>
      <c r="S58" s="347">
        <f>成績入力!AT73</f>
        <v>0</v>
      </c>
      <c r="T58" s="347">
        <f>成績入力!AU73</f>
        <v>0</v>
      </c>
      <c r="U58" s="348">
        <f>成績入力!AV73</f>
        <v>0</v>
      </c>
      <c r="V58" s="347">
        <f>成績入力!AW73</f>
        <v>0</v>
      </c>
      <c r="W58" s="347">
        <f>成績入力!AX73</f>
        <v>0</v>
      </c>
      <c r="X58" s="347">
        <f>成績入力!AY73</f>
        <v>0</v>
      </c>
      <c r="Y58" s="347">
        <f>成績入力!AZ73</f>
        <v>0</v>
      </c>
      <c r="Z58" s="347">
        <f>成績入力!BA73</f>
        <v>0</v>
      </c>
      <c r="AA58" s="347">
        <f>成績入力!BB73</f>
        <v>0</v>
      </c>
      <c r="AB58" s="347">
        <f>成績入力!BC73</f>
        <v>0</v>
      </c>
      <c r="AC58" s="347">
        <f>成績入力!BD73</f>
        <v>0</v>
      </c>
      <c r="AD58" s="347">
        <f>成績入力!BE73</f>
        <v>0</v>
      </c>
      <c r="AE58" s="348">
        <f>成績入力!BF73</f>
        <v>0</v>
      </c>
      <c r="AF58" s="349">
        <f>成績入力!BG73</f>
        <v>0</v>
      </c>
      <c r="AG58" s="350">
        <f>成績入力!BH73</f>
        <v>0</v>
      </c>
      <c r="AH58" s="349">
        <f>成績入力!BI73</f>
        <v>0</v>
      </c>
      <c r="AI58" s="350">
        <f>成績入力!BJ73</f>
        <v>0</v>
      </c>
      <c r="AJ58" s="347">
        <f>成績入力!BK73</f>
        <v>0</v>
      </c>
      <c r="AK58" s="391">
        <f>成績入力!BL73</f>
        <v>0</v>
      </c>
      <c r="AN58">
        <v>73</v>
      </c>
    </row>
    <row r="59" spans="2:40">
      <c r="B59" s="342">
        <f t="shared" si="3"/>
        <v>53</v>
      </c>
      <c r="C59" s="343">
        <f t="shared" si="2"/>
        <v>37</v>
      </c>
      <c r="D59" s="403">
        <f>RANK(C59,$C$7:$C$66,1)</f>
        <v>39</v>
      </c>
      <c r="E59" s="344">
        <f>成績入力!AH74</f>
        <v>53</v>
      </c>
      <c r="F59" s="345">
        <f>成績入力!AI74</f>
        <v>0</v>
      </c>
      <c r="G59" s="346">
        <f>成績入力!AJ74</f>
        <v>0</v>
      </c>
      <c r="H59" s="360">
        <f>成績入力!AK74</f>
        <v>0</v>
      </c>
      <c r="I59" s="377">
        <f>成績入力!BM74</f>
        <v>0</v>
      </c>
      <c r="J59" s="62">
        <f>成績入力!BN74</f>
        <v>0</v>
      </c>
      <c r="K59" s="347">
        <f>成績入力!AL74</f>
        <v>0</v>
      </c>
      <c r="L59" s="347">
        <f>成績入力!AM74</f>
        <v>0</v>
      </c>
      <c r="M59" s="347">
        <f>成績入力!AN74</f>
        <v>0</v>
      </c>
      <c r="N59" s="347">
        <f>成績入力!AO74</f>
        <v>0</v>
      </c>
      <c r="O59" s="347">
        <f>成績入力!AP74</f>
        <v>0</v>
      </c>
      <c r="P59" s="348">
        <f>成績入力!AQ74</f>
        <v>0</v>
      </c>
      <c r="Q59" s="347">
        <f>成績入力!AR74</f>
        <v>0</v>
      </c>
      <c r="R59" s="347">
        <f>成績入力!AS74</f>
        <v>0</v>
      </c>
      <c r="S59" s="347">
        <f>成績入力!AT74</f>
        <v>0</v>
      </c>
      <c r="T59" s="347">
        <f>成績入力!AU74</f>
        <v>0</v>
      </c>
      <c r="U59" s="348">
        <f>成績入力!AV74</f>
        <v>0</v>
      </c>
      <c r="V59" s="347">
        <f>成績入力!AW74</f>
        <v>0</v>
      </c>
      <c r="W59" s="347">
        <f>成績入力!AX74</f>
        <v>0</v>
      </c>
      <c r="X59" s="347">
        <f>成績入力!AY74</f>
        <v>0</v>
      </c>
      <c r="Y59" s="347">
        <f>成績入力!AZ74</f>
        <v>0</v>
      </c>
      <c r="Z59" s="347">
        <f>成績入力!BA74</f>
        <v>0</v>
      </c>
      <c r="AA59" s="347">
        <f>成績入力!BB74</f>
        <v>0</v>
      </c>
      <c r="AB59" s="347">
        <f>成績入力!BC74</f>
        <v>0</v>
      </c>
      <c r="AC59" s="347">
        <f>成績入力!BD74</f>
        <v>0</v>
      </c>
      <c r="AD59" s="347">
        <f>成績入力!BE74</f>
        <v>0</v>
      </c>
      <c r="AE59" s="348">
        <f>成績入力!BF74</f>
        <v>0</v>
      </c>
      <c r="AF59" s="349">
        <f>成績入力!BG74</f>
        <v>0</v>
      </c>
      <c r="AG59" s="350">
        <f>成績入力!BH74</f>
        <v>0</v>
      </c>
      <c r="AH59" s="349">
        <f>成績入力!BI74</f>
        <v>0</v>
      </c>
      <c r="AI59" s="350">
        <f>成績入力!BJ74</f>
        <v>0</v>
      </c>
      <c r="AJ59" s="347">
        <f>成績入力!BK74</f>
        <v>0</v>
      </c>
      <c r="AK59" s="391">
        <f>成績入力!BL74</f>
        <v>0</v>
      </c>
      <c r="AN59">
        <v>74</v>
      </c>
    </row>
    <row r="60" spans="2:40">
      <c r="B60" s="342">
        <f t="shared" si="3"/>
        <v>54</v>
      </c>
      <c r="C60" s="343">
        <f t="shared" si="2"/>
        <v>37</v>
      </c>
      <c r="D60" s="403">
        <f>RANK(C60,$C$7:$C$66,1)</f>
        <v>39</v>
      </c>
      <c r="E60" s="344">
        <f>成績入力!AH75</f>
        <v>54</v>
      </c>
      <c r="F60" s="345">
        <f>成績入力!AI75</f>
        <v>0</v>
      </c>
      <c r="G60" s="346">
        <f>成績入力!AJ75</f>
        <v>0</v>
      </c>
      <c r="H60" s="360">
        <f>成績入力!AK75</f>
        <v>0</v>
      </c>
      <c r="I60" s="377">
        <f>成績入力!BM75</f>
        <v>0</v>
      </c>
      <c r="J60" s="62">
        <f>成績入力!BN75</f>
        <v>0</v>
      </c>
      <c r="K60" s="347">
        <f>成績入力!AL75</f>
        <v>0</v>
      </c>
      <c r="L60" s="347">
        <f>成績入力!AM75</f>
        <v>0</v>
      </c>
      <c r="M60" s="347">
        <f>成績入力!AN75</f>
        <v>0</v>
      </c>
      <c r="N60" s="347">
        <f>成績入力!AO75</f>
        <v>0</v>
      </c>
      <c r="O60" s="347">
        <f>成績入力!AP75</f>
        <v>0</v>
      </c>
      <c r="P60" s="348">
        <f>成績入力!AQ75</f>
        <v>0</v>
      </c>
      <c r="Q60" s="347">
        <f>成績入力!AR75</f>
        <v>0</v>
      </c>
      <c r="R60" s="347">
        <f>成績入力!AS75</f>
        <v>0</v>
      </c>
      <c r="S60" s="347">
        <f>成績入力!AT75</f>
        <v>0</v>
      </c>
      <c r="T60" s="347">
        <f>成績入力!AU75</f>
        <v>0</v>
      </c>
      <c r="U60" s="348">
        <f>成績入力!AV75</f>
        <v>0</v>
      </c>
      <c r="V60" s="347">
        <f>成績入力!AW75</f>
        <v>0</v>
      </c>
      <c r="W60" s="347">
        <f>成績入力!AX75</f>
        <v>0</v>
      </c>
      <c r="X60" s="347">
        <f>成績入力!AY75</f>
        <v>0</v>
      </c>
      <c r="Y60" s="347">
        <f>成績入力!AZ75</f>
        <v>0</v>
      </c>
      <c r="Z60" s="347">
        <f>成績入力!BA75</f>
        <v>0</v>
      </c>
      <c r="AA60" s="347">
        <f>成績入力!BB75</f>
        <v>0</v>
      </c>
      <c r="AB60" s="347">
        <f>成績入力!BC75</f>
        <v>0</v>
      </c>
      <c r="AC60" s="347">
        <f>成績入力!BD75</f>
        <v>0</v>
      </c>
      <c r="AD60" s="347">
        <f>成績入力!BE75</f>
        <v>0</v>
      </c>
      <c r="AE60" s="348">
        <f>成績入力!BF75</f>
        <v>0</v>
      </c>
      <c r="AF60" s="349">
        <f>成績入力!BG75</f>
        <v>0</v>
      </c>
      <c r="AG60" s="350">
        <f>成績入力!BH75</f>
        <v>0</v>
      </c>
      <c r="AH60" s="349">
        <f>成績入力!BI75</f>
        <v>0</v>
      </c>
      <c r="AI60" s="350">
        <f>成績入力!BJ75</f>
        <v>0</v>
      </c>
      <c r="AJ60" s="347">
        <f>成績入力!BK75</f>
        <v>0</v>
      </c>
      <c r="AK60" s="391">
        <f>成績入力!BL75</f>
        <v>0</v>
      </c>
      <c r="AN60">
        <v>75</v>
      </c>
    </row>
    <row r="61" spans="2:40">
      <c r="B61" s="342">
        <f t="shared" si="3"/>
        <v>55</v>
      </c>
      <c r="C61" s="343">
        <f t="shared" si="2"/>
        <v>37</v>
      </c>
      <c r="D61" s="403">
        <f>RANK(C61,$C$7:$C$66,1)</f>
        <v>39</v>
      </c>
      <c r="E61" s="344">
        <f>成績入力!AH76</f>
        <v>55</v>
      </c>
      <c r="F61" s="345">
        <f>成績入力!AI76</f>
        <v>0</v>
      </c>
      <c r="G61" s="346">
        <f>成績入力!AJ76</f>
        <v>0</v>
      </c>
      <c r="H61" s="360">
        <f>成績入力!AK76</f>
        <v>0</v>
      </c>
      <c r="I61" s="377">
        <f>成績入力!BM76</f>
        <v>0</v>
      </c>
      <c r="J61" s="62">
        <f>成績入力!BN76</f>
        <v>0</v>
      </c>
      <c r="K61" s="347">
        <f>成績入力!AL76</f>
        <v>0</v>
      </c>
      <c r="L61" s="347">
        <f>成績入力!AM76</f>
        <v>0</v>
      </c>
      <c r="M61" s="347">
        <f>成績入力!AN76</f>
        <v>0</v>
      </c>
      <c r="N61" s="347">
        <f>成績入力!AO76</f>
        <v>0</v>
      </c>
      <c r="O61" s="347">
        <f>成績入力!AP76</f>
        <v>0</v>
      </c>
      <c r="P61" s="348">
        <f>成績入力!AQ76</f>
        <v>0</v>
      </c>
      <c r="Q61" s="347">
        <f>成績入力!AR76</f>
        <v>0</v>
      </c>
      <c r="R61" s="347">
        <f>成績入力!AS76</f>
        <v>0</v>
      </c>
      <c r="S61" s="347">
        <f>成績入力!AT76</f>
        <v>0</v>
      </c>
      <c r="T61" s="347">
        <f>成績入力!AU76</f>
        <v>0</v>
      </c>
      <c r="U61" s="348">
        <f>成績入力!AV76</f>
        <v>0</v>
      </c>
      <c r="V61" s="347">
        <f>成績入力!AW76</f>
        <v>0</v>
      </c>
      <c r="W61" s="347">
        <f>成績入力!AX76</f>
        <v>0</v>
      </c>
      <c r="X61" s="347">
        <f>成績入力!AY76</f>
        <v>0</v>
      </c>
      <c r="Y61" s="347">
        <f>成績入力!AZ76</f>
        <v>0</v>
      </c>
      <c r="Z61" s="347">
        <f>成績入力!BA76</f>
        <v>0</v>
      </c>
      <c r="AA61" s="347">
        <f>成績入力!BB76</f>
        <v>0</v>
      </c>
      <c r="AB61" s="347">
        <f>成績入力!BC76</f>
        <v>0</v>
      </c>
      <c r="AC61" s="347">
        <f>成績入力!BD76</f>
        <v>0</v>
      </c>
      <c r="AD61" s="347">
        <f>成績入力!BE76</f>
        <v>0</v>
      </c>
      <c r="AE61" s="348">
        <f>成績入力!BF76</f>
        <v>0</v>
      </c>
      <c r="AF61" s="349">
        <f>成績入力!BG76</f>
        <v>0</v>
      </c>
      <c r="AG61" s="350">
        <f>成績入力!BH76</f>
        <v>0</v>
      </c>
      <c r="AH61" s="349">
        <f>成績入力!BI76</f>
        <v>0</v>
      </c>
      <c r="AI61" s="350">
        <f>成績入力!BJ76</f>
        <v>0</v>
      </c>
      <c r="AJ61" s="347">
        <f>成績入力!BK76</f>
        <v>0</v>
      </c>
      <c r="AK61" s="391">
        <f>成績入力!BL76</f>
        <v>0</v>
      </c>
      <c r="AN61">
        <v>76</v>
      </c>
    </row>
    <row r="62" spans="2:40">
      <c r="B62" s="342">
        <f t="shared" si="3"/>
        <v>56</v>
      </c>
      <c r="C62" s="343">
        <f t="shared" si="2"/>
        <v>37</v>
      </c>
      <c r="D62" s="403">
        <f>RANK(C62,$C$7:$C$66,1)</f>
        <v>39</v>
      </c>
      <c r="E62" s="344">
        <f>成績入力!AH77</f>
        <v>56</v>
      </c>
      <c r="F62" s="345">
        <f>成績入力!AI77</f>
        <v>0</v>
      </c>
      <c r="G62" s="346">
        <f>成績入力!AJ77</f>
        <v>0</v>
      </c>
      <c r="H62" s="360">
        <f>成績入力!AK77</f>
        <v>0</v>
      </c>
      <c r="I62" s="377">
        <f>成績入力!BM77</f>
        <v>0</v>
      </c>
      <c r="J62" s="62">
        <f>成績入力!BN77</f>
        <v>0</v>
      </c>
      <c r="K62" s="347">
        <f>成績入力!AL77</f>
        <v>0</v>
      </c>
      <c r="L62" s="347">
        <f>成績入力!AM77</f>
        <v>0</v>
      </c>
      <c r="M62" s="347">
        <f>成績入力!AN77</f>
        <v>0</v>
      </c>
      <c r="N62" s="347">
        <f>成績入力!AO77</f>
        <v>0</v>
      </c>
      <c r="O62" s="347">
        <f>成績入力!AP77</f>
        <v>0</v>
      </c>
      <c r="P62" s="348">
        <f>成績入力!AQ77</f>
        <v>0</v>
      </c>
      <c r="Q62" s="347">
        <f>成績入力!AR77</f>
        <v>0</v>
      </c>
      <c r="R62" s="347">
        <f>成績入力!AS77</f>
        <v>0</v>
      </c>
      <c r="S62" s="347">
        <f>成績入力!AT77</f>
        <v>0</v>
      </c>
      <c r="T62" s="347">
        <f>成績入力!AU77</f>
        <v>0</v>
      </c>
      <c r="U62" s="348">
        <f>成績入力!AV77</f>
        <v>0</v>
      </c>
      <c r="V62" s="347">
        <f>成績入力!AW77</f>
        <v>0</v>
      </c>
      <c r="W62" s="347">
        <f>成績入力!AX77</f>
        <v>0</v>
      </c>
      <c r="X62" s="347">
        <f>成績入力!AY77</f>
        <v>0</v>
      </c>
      <c r="Y62" s="347">
        <f>成績入力!AZ77</f>
        <v>0</v>
      </c>
      <c r="Z62" s="347">
        <f>成績入力!BA77</f>
        <v>0</v>
      </c>
      <c r="AA62" s="347">
        <f>成績入力!BB77</f>
        <v>0</v>
      </c>
      <c r="AB62" s="347">
        <f>成績入力!BC77</f>
        <v>0</v>
      </c>
      <c r="AC62" s="347">
        <f>成績入力!BD77</f>
        <v>0</v>
      </c>
      <c r="AD62" s="347">
        <f>成績入力!BE77</f>
        <v>0</v>
      </c>
      <c r="AE62" s="348">
        <f>成績入力!BF77</f>
        <v>0</v>
      </c>
      <c r="AF62" s="349">
        <f>成績入力!BG77</f>
        <v>0</v>
      </c>
      <c r="AG62" s="350">
        <f>成績入力!BH77</f>
        <v>0</v>
      </c>
      <c r="AH62" s="349">
        <f>成績入力!BI77</f>
        <v>0</v>
      </c>
      <c r="AI62" s="350">
        <f>成績入力!BJ77</f>
        <v>0</v>
      </c>
      <c r="AJ62" s="347">
        <f>成績入力!BK77</f>
        <v>0</v>
      </c>
      <c r="AK62" s="391">
        <f>成績入力!BL77</f>
        <v>0</v>
      </c>
      <c r="AN62">
        <v>77</v>
      </c>
    </row>
    <row r="63" spans="2:40">
      <c r="B63" s="342">
        <f t="shared" si="3"/>
        <v>57</v>
      </c>
      <c r="C63" s="343">
        <f t="shared" si="2"/>
        <v>37</v>
      </c>
      <c r="D63" s="403">
        <f>RANK(C63,$C$7:$C$66,1)</f>
        <v>39</v>
      </c>
      <c r="E63" s="344">
        <f>成績入力!AH78</f>
        <v>57</v>
      </c>
      <c r="F63" s="345">
        <f>成績入力!AI78</f>
        <v>0</v>
      </c>
      <c r="G63" s="346">
        <f>成績入力!AJ78</f>
        <v>0</v>
      </c>
      <c r="H63" s="360">
        <f>成績入力!AK78</f>
        <v>0</v>
      </c>
      <c r="I63" s="377">
        <f>成績入力!BM78</f>
        <v>0</v>
      </c>
      <c r="J63" s="62">
        <f>成績入力!BN78</f>
        <v>0</v>
      </c>
      <c r="K63" s="347">
        <f>成績入力!AL78</f>
        <v>0</v>
      </c>
      <c r="L63" s="347">
        <f>成績入力!AM78</f>
        <v>0</v>
      </c>
      <c r="M63" s="347">
        <f>成績入力!AN78</f>
        <v>0</v>
      </c>
      <c r="N63" s="347">
        <f>成績入力!AO78</f>
        <v>0</v>
      </c>
      <c r="O63" s="347">
        <f>成績入力!AP78</f>
        <v>0</v>
      </c>
      <c r="P63" s="348">
        <f>成績入力!AQ78</f>
        <v>0</v>
      </c>
      <c r="Q63" s="347">
        <f>成績入力!AR78</f>
        <v>0</v>
      </c>
      <c r="R63" s="347">
        <f>成績入力!AS78</f>
        <v>0</v>
      </c>
      <c r="S63" s="347">
        <f>成績入力!AT78</f>
        <v>0</v>
      </c>
      <c r="T63" s="347">
        <f>成績入力!AU78</f>
        <v>0</v>
      </c>
      <c r="U63" s="348">
        <f>成績入力!AV78</f>
        <v>0</v>
      </c>
      <c r="V63" s="347">
        <f>成績入力!AW78</f>
        <v>0</v>
      </c>
      <c r="W63" s="347">
        <f>成績入力!AX78</f>
        <v>0</v>
      </c>
      <c r="X63" s="347">
        <f>成績入力!AY78</f>
        <v>0</v>
      </c>
      <c r="Y63" s="347">
        <f>成績入力!AZ78</f>
        <v>0</v>
      </c>
      <c r="Z63" s="347">
        <f>成績入力!BA78</f>
        <v>0</v>
      </c>
      <c r="AA63" s="347">
        <f>成績入力!BB78</f>
        <v>0</v>
      </c>
      <c r="AB63" s="347">
        <f>成績入力!BC78</f>
        <v>0</v>
      </c>
      <c r="AC63" s="347">
        <f>成績入力!BD78</f>
        <v>0</v>
      </c>
      <c r="AD63" s="347">
        <f>成績入力!BE78</f>
        <v>0</v>
      </c>
      <c r="AE63" s="348">
        <f>成績入力!BF78</f>
        <v>0</v>
      </c>
      <c r="AF63" s="349">
        <f>成績入力!BG78</f>
        <v>0</v>
      </c>
      <c r="AG63" s="350">
        <f>成績入力!BH78</f>
        <v>0</v>
      </c>
      <c r="AH63" s="349">
        <f>成績入力!BI78</f>
        <v>0</v>
      </c>
      <c r="AI63" s="350">
        <f>成績入力!BJ78</f>
        <v>0</v>
      </c>
      <c r="AJ63" s="347">
        <f>成績入力!BK78</f>
        <v>0</v>
      </c>
      <c r="AK63" s="391">
        <f>成績入力!BL78</f>
        <v>0</v>
      </c>
      <c r="AN63">
        <v>78</v>
      </c>
    </row>
    <row r="64" spans="2:40">
      <c r="B64" s="342">
        <f t="shared" si="3"/>
        <v>58</v>
      </c>
      <c r="C64" s="343">
        <f t="shared" si="2"/>
        <v>37</v>
      </c>
      <c r="D64" s="403">
        <f>RANK(C64,$C$7:$C$66,1)</f>
        <v>39</v>
      </c>
      <c r="E64" s="344">
        <f>成績入力!AH79</f>
        <v>58</v>
      </c>
      <c r="F64" s="345">
        <f>成績入力!AI79</f>
        <v>0</v>
      </c>
      <c r="G64" s="346">
        <f>成績入力!AJ79</f>
        <v>0</v>
      </c>
      <c r="H64" s="360">
        <f>成績入力!AK79</f>
        <v>0</v>
      </c>
      <c r="I64" s="377">
        <f>成績入力!BM79</f>
        <v>0</v>
      </c>
      <c r="J64" s="62">
        <f>成績入力!BN79</f>
        <v>0</v>
      </c>
      <c r="K64" s="347">
        <f>成績入力!AL79</f>
        <v>0</v>
      </c>
      <c r="L64" s="347">
        <f>成績入力!AM79</f>
        <v>0</v>
      </c>
      <c r="M64" s="347">
        <f>成績入力!AN79</f>
        <v>0</v>
      </c>
      <c r="N64" s="347">
        <f>成績入力!AO79</f>
        <v>0</v>
      </c>
      <c r="O64" s="347">
        <f>成績入力!AP79</f>
        <v>0</v>
      </c>
      <c r="P64" s="348">
        <f>成績入力!AQ79</f>
        <v>0</v>
      </c>
      <c r="Q64" s="347">
        <f>成績入力!AR79</f>
        <v>0</v>
      </c>
      <c r="R64" s="347">
        <f>成績入力!AS79</f>
        <v>0</v>
      </c>
      <c r="S64" s="347">
        <f>成績入力!AT79</f>
        <v>0</v>
      </c>
      <c r="T64" s="347">
        <f>成績入力!AU79</f>
        <v>0</v>
      </c>
      <c r="U64" s="348">
        <f>成績入力!AV79</f>
        <v>0</v>
      </c>
      <c r="V64" s="347">
        <f>成績入力!AW79</f>
        <v>0</v>
      </c>
      <c r="W64" s="347">
        <f>成績入力!AX79</f>
        <v>0</v>
      </c>
      <c r="X64" s="347">
        <f>成績入力!AY79</f>
        <v>0</v>
      </c>
      <c r="Y64" s="347">
        <f>成績入力!AZ79</f>
        <v>0</v>
      </c>
      <c r="Z64" s="347">
        <f>成績入力!BA79</f>
        <v>0</v>
      </c>
      <c r="AA64" s="347">
        <f>成績入力!BB79</f>
        <v>0</v>
      </c>
      <c r="AB64" s="347">
        <f>成績入力!BC79</f>
        <v>0</v>
      </c>
      <c r="AC64" s="347">
        <f>成績入力!BD79</f>
        <v>0</v>
      </c>
      <c r="AD64" s="347">
        <f>成績入力!BE79</f>
        <v>0</v>
      </c>
      <c r="AE64" s="348">
        <f>成績入力!BF79</f>
        <v>0</v>
      </c>
      <c r="AF64" s="349">
        <f>成績入力!BG79</f>
        <v>0</v>
      </c>
      <c r="AG64" s="350">
        <f>成績入力!BH79</f>
        <v>0</v>
      </c>
      <c r="AH64" s="349">
        <f>成績入力!BI79</f>
        <v>0</v>
      </c>
      <c r="AI64" s="350">
        <f>成績入力!BJ79</f>
        <v>0</v>
      </c>
      <c r="AJ64" s="347">
        <f>成績入力!BK79</f>
        <v>0</v>
      </c>
      <c r="AK64" s="391">
        <f>成績入力!BL79</f>
        <v>0</v>
      </c>
      <c r="AN64">
        <v>79</v>
      </c>
    </row>
    <row r="65" spans="2:40">
      <c r="B65" s="342">
        <f t="shared" si="3"/>
        <v>59</v>
      </c>
      <c r="C65" s="343">
        <f t="shared" si="2"/>
        <v>37</v>
      </c>
      <c r="D65" s="403">
        <f>RANK(C65,$C$7:$C$66,1)</f>
        <v>39</v>
      </c>
      <c r="E65" s="344">
        <f>成績入力!AH80</f>
        <v>59</v>
      </c>
      <c r="F65" s="345">
        <f>成績入力!AI80</f>
        <v>0</v>
      </c>
      <c r="G65" s="346">
        <f>成績入力!AJ80</f>
        <v>0</v>
      </c>
      <c r="H65" s="360">
        <f>成績入力!AK80</f>
        <v>0</v>
      </c>
      <c r="I65" s="377">
        <f>成績入力!BM80</f>
        <v>0</v>
      </c>
      <c r="J65" s="62">
        <f>成績入力!BN80</f>
        <v>0</v>
      </c>
      <c r="K65" s="347">
        <f>成績入力!AL80</f>
        <v>0</v>
      </c>
      <c r="L65" s="347">
        <f>成績入力!AM80</f>
        <v>0</v>
      </c>
      <c r="M65" s="347">
        <f>成績入力!AN80</f>
        <v>0</v>
      </c>
      <c r="N65" s="347">
        <f>成績入力!AO80</f>
        <v>0</v>
      </c>
      <c r="O65" s="347">
        <f>成績入力!AP80</f>
        <v>0</v>
      </c>
      <c r="P65" s="348">
        <f>成績入力!AQ80</f>
        <v>0</v>
      </c>
      <c r="Q65" s="347">
        <f>成績入力!AR80</f>
        <v>0</v>
      </c>
      <c r="R65" s="347">
        <f>成績入力!AS80</f>
        <v>0</v>
      </c>
      <c r="S65" s="347">
        <f>成績入力!AT80</f>
        <v>0</v>
      </c>
      <c r="T65" s="347">
        <f>成績入力!AU80</f>
        <v>0</v>
      </c>
      <c r="U65" s="348">
        <f>成績入力!AV80</f>
        <v>0</v>
      </c>
      <c r="V65" s="347">
        <f>成績入力!AW80</f>
        <v>0</v>
      </c>
      <c r="W65" s="347">
        <f>成績入力!AX80</f>
        <v>0</v>
      </c>
      <c r="X65" s="347">
        <f>成績入力!AY80</f>
        <v>0</v>
      </c>
      <c r="Y65" s="347">
        <f>成績入力!AZ80</f>
        <v>0</v>
      </c>
      <c r="Z65" s="347">
        <f>成績入力!BA80</f>
        <v>0</v>
      </c>
      <c r="AA65" s="347">
        <f>成績入力!BB80</f>
        <v>0</v>
      </c>
      <c r="AB65" s="347">
        <f>成績入力!BC80</f>
        <v>0</v>
      </c>
      <c r="AC65" s="347">
        <f>成績入力!BD80</f>
        <v>0</v>
      </c>
      <c r="AD65" s="347">
        <f>成績入力!BE80</f>
        <v>0</v>
      </c>
      <c r="AE65" s="348">
        <f>成績入力!BF80</f>
        <v>0</v>
      </c>
      <c r="AF65" s="349">
        <f>成績入力!BG80</f>
        <v>0</v>
      </c>
      <c r="AG65" s="350">
        <f>成績入力!BH80</f>
        <v>0</v>
      </c>
      <c r="AH65" s="349">
        <f>成績入力!BI80</f>
        <v>0</v>
      </c>
      <c r="AI65" s="350">
        <f>成績入力!BJ80</f>
        <v>0</v>
      </c>
      <c r="AJ65" s="347">
        <f>成績入力!BK80</f>
        <v>0</v>
      </c>
      <c r="AK65" s="391">
        <f>成績入力!BL80</f>
        <v>0</v>
      </c>
      <c r="AN65">
        <v>80</v>
      </c>
    </row>
    <row r="66" spans="2:40">
      <c r="B66" s="342">
        <f t="shared" si="3"/>
        <v>60</v>
      </c>
      <c r="C66" s="343">
        <f t="shared" si="2"/>
        <v>37</v>
      </c>
      <c r="D66" s="403">
        <f>RANK(C66,$C$7:$C$66,1)</f>
        <v>39</v>
      </c>
      <c r="E66" s="344">
        <f>成績入力!AH81</f>
        <v>60</v>
      </c>
      <c r="F66" s="345">
        <f>成績入力!AI81</f>
        <v>0</v>
      </c>
      <c r="G66" s="346">
        <f>成績入力!AJ81</f>
        <v>0</v>
      </c>
      <c r="H66" s="360">
        <f>成績入力!AK81</f>
        <v>0</v>
      </c>
      <c r="I66" s="377">
        <f>成績入力!BM81</f>
        <v>0</v>
      </c>
      <c r="J66" s="62">
        <f>成績入力!BN81</f>
        <v>0</v>
      </c>
      <c r="K66" s="347">
        <f>成績入力!AL81</f>
        <v>0</v>
      </c>
      <c r="L66" s="347">
        <f>成績入力!AM81</f>
        <v>0</v>
      </c>
      <c r="M66" s="347">
        <f>成績入力!AN81</f>
        <v>0</v>
      </c>
      <c r="N66" s="347">
        <f>成績入力!AO81</f>
        <v>0</v>
      </c>
      <c r="O66" s="347">
        <f>成績入力!AP81</f>
        <v>0</v>
      </c>
      <c r="P66" s="348">
        <f>成績入力!AQ81</f>
        <v>0</v>
      </c>
      <c r="Q66" s="347">
        <f>成績入力!AR81</f>
        <v>0</v>
      </c>
      <c r="R66" s="347">
        <f>成績入力!AS81</f>
        <v>0</v>
      </c>
      <c r="S66" s="347">
        <f>成績入力!AT81</f>
        <v>0</v>
      </c>
      <c r="T66" s="347">
        <f>成績入力!AU81</f>
        <v>0</v>
      </c>
      <c r="U66" s="348">
        <f>成績入力!AV81</f>
        <v>0</v>
      </c>
      <c r="V66" s="347">
        <f>成績入力!AW81</f>
        <v>0</v>
      </c>
      <c r="W66" s="347">
        <f>成績入力!AX81</f>
        <v>0</v>
      </c>
      <c r="X66" s="347">
        <f>成績入力!AY81</f>
        <v>0</v>
      </c>
      <c r="Y66" s="347">
        <f>成績入力!AZ81</f>
        <v>0</v>
      </c>
      <c r="Z66" s="347">
        <f>成績入力!BA81</f>
        <v>0</v>
      </c>
      <c r="AA66" s="347">
        <f>成績入力!BB81</f>
        <v>0</v>
      </c>
      <c r="AB66" s="347">
        <f>成績入力!BC81</f>
        <v>0</v>
      </c>
      <c r="AC66" s="347">
        <f>成績入力!BD81</f>
        <v>0</v>
      </c>
      <c r="AD66" s="347">
        <f>成績入力!BE81</f>
        <v>0</v>
      </c>
      <c r="AE66" s="348">
        <f>成績入力!BF81</f>
        <v>0</v>
      </c>
      <c r="AF66" s="349">
        <f>成績入力!BG81</f>
        <v>0</v>
      </c>
      <c r="AG66" s="350">
        <f>成績入力!BH81</f>
        <v>0</v>
      </c>
      <c r="AH66" s="349">
        <f>成績入力!BI81</f>
        <v>0</v>
      </c>
      <c r="AI66" s="350">
        <f>成績入力!BJ81</f>
        <v>0</v>
      </c>
      <c r="AJ66" s="347">
        <f>成績入力!BK81</f>
        <v>0</v>
      </c>
      <c r="AK66" s="391">
        <f>成績入力!BL81</f>
        <v>0</v>
      </c>
      <c r="AN66">
        <v>81</v>
      </c>
    </row>
    <row r="67" spans="2:40" ht="14.25" thickBot="1">
      <c r="B67" s="59"/>
      <c r="C67" s="255"/>
      <c r="D67" s="57"/>
      <c r="E67" s="58"/>
      <c r="F67" s="55"/>
      <c r="G67" s="55"/>
      <c r="H67" s="364"/>
      <c r="I67" s="366"/>
      <c r="J67" s="367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177"/>
      <c r="AJ67" s="55"/>
      <c r="AK67" s="56"/>
    </row>
    <row r="68" spans="2:40">
      <c r="E68" s="1"/>
      <c r="F68" s="1"/>
      <c r="G68" s="1"/>
      <c r="H68" s="236"/>
      <c r="I68" s="27"/>
      <c r="J68" s="2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78"/>
      <c r="AJ68" s="19"/>
      <c r="AK68" s="19"/>
      <c r="AL68" s="27"/>
      <c r="AM68" s="27"/>
    </row>
    <row r="69" spans="2:40">
      <c r="E69" s="1"/>
      <c r="F69" s="1"/>
      <c r="G69" s="1"/>
      <c r="H69" s="236"/>
      <c r="I69" s="19"/>
      <c r="J69" s="27"/>
      <c r="K69" s="153">
        <v>1</v>
      </c>
      <c r="L69" s="153">
        <v>2</v>
      </c>
      <c r="M69" s="153">
        <v>3</v>
      </c>
      <c r="N69" s="153">
        <v>4</v>
      </c>
      <c r="O69" s="153">
        <v>5</v>
      </c>
      <c r="P69" s="153">
        <v>6</v>
      </c>
      <c r="Q69" s="153">
        <v>7</v>
      </c>
      <c r="R69" s="153">
        <v>8</v>
      </c>
      <c r="S69" s="153">
        <v>9</v>
      </c>
      <c r="T69" s="153">
        <v>10</v>
      </c>
      <c r="U69" s="153">
        <v>11</v>
      </c>
      <c r="V69" s="153">
        <v>12</v>
      </c>
      <c r="W69" s="153">
        <v>13</v>
      </c>
      <c r="X69" s="153">
        <v>14</v>
      </c>
      <c r="Y69" s="153">
        <v>15</v>
      </c>
      <c r="Z69" s="153">
        <v>16</v>
      </c>
      <c r="AA69" s="153">
        <v>17</v>
      </c>
      <c r="AB69" s="153">
        <v>18</v>
      </c>
      <c r="AC69" s="153">
        <v>19</v>
      </c>
      <c r="AD69" s="153">
        <v>20</v>
      </c>
      <c r="AE69" s="153" t="s">
        <v>65</v>
      </c>
      <c r="AF69" s="153"/>
      <c r="AG69" s="153" t="s">
        <v>66</v>
      </c>
      <c r="AH69" s="1"/>
      <c r="AI69" s="178"/>
      <c r="AJ69" s="19"/>
      <c r="AK69" s="19"/>
      <c r="AL69" s="27"/>
      <c r="AM69" s="27"/>
    </row>
    <row r="70" spans="2:40" s="1" customFormat="1">
      <c r="G70" s="388"/>
      <c r="H70" s="389"/>
      <c r="I70" s="583" t="s">
        <v>38</v>
      </c>
      <c r="J70" s="584"/>
      <c r="K70" s="145">
        <f>COUNTA(K7:K66)</f>
        <v>60</v>
      </c>
      <c r="L70" s="145">
        <f t="shared" ref="L70:AE70" si="4">COUNTA(L7:L66)</f>
        <v>60</v>
      </c>
      <c r="M70" s="145">
        <f t="shared" si="4"/>
        <v>60</v>
      </c>
      <c r="N70" s="145">
        <f t="shared" si="4"/>
        <v>60</v>
      </c>
      <c r="O70" s="145">
        <f t="shared" si="4"/>
        <v>60</v>
      </c>
      <c r="P70" s="145">
        <f t="shared" si="4"/>
        <v>60</v>
      </c>
      <c r="Q70" s="145">
        <f t="shared" si="4"/>
        <v>60</v>
      </c>
      <c r="R70" s="145">
        <f t="shared" si="4"/>
        <v>60</v>
      </c>
      <c r="S70" s="145">
        <f t="shared" si="4"/>
        <v>60</v>
      </c>
      <c r="T70" s="145">
        <f t="shared" si="4"/>
        <v>60</v>
      </c>
      <c r="U70" s="145">
        <f t="shared" si="4"/>
        <v>60</v>
      </c>
      <c r="V70" s="145">
        <f t="shared" si="4"/>
        <v>60</v>
      </c>
      <c r="W70" s="145">
        <f t="shared" si="4"/>
        <v>60</v>
      </c>
      <c r="X70" s="145">
        <f t="shared" si="4"/>
        <v>60</v>
      </c>
      <c r="Y70" s="145">
        <f t="shared" si="4"/>
        <v>60</v>
      </c>
      <c r="Z70" s="145">
        <f t="shared" si="4"/>
        <v>60</v>
      </c>
      <c r="AA70" s="145">
        <f t="shared" si="4"/>
        <v>60</v>
      </c>
      <c r="AB70" s="145">
        <f t="shared" si="4"/>
        <v>60</v>
      </c>
      <c r="AC70" s="145">
        <f t="shared" si="4"/>
        <v>60</v>
      </c>
      <c r="AD70" s="145">
        <f t="shared" si="4"/>
        <v>60</v>
      </c>
      <c r="AE70" s="145">
        <f t="shared" si="4"/>
        <v>60</v>
      </c>
      <c r="AG70" s="145">
        <f>COUNTA(AG7:AG66)</f>
        <v>60</v>
      </c>
      <c r="AI70" s="178"/>
      <c r="AJ70" s="27"/>
      <c r="AK70" s="27"/>
      <c r="AL70" s="27"/>
      <c r="AM70" s="27"/>
    </row>
    <row r="71" spans="2:40" s="1" customFormat="1">
      <c r="G71" s="388"/>
      <c r="H71" s="389"/>
      <c r="I71" s="585" t="s">
        <v>39</v>
      </c>
      <c r="J71" s="586"/>
      <c r="K71" s="146">
        <f>COUNTIF(K7:K66,K5)</f>
        <v>22</v>
      </c>
      <c r="L71" s="146">
        <f t="shared" ref="L71:AE71" si="5">COUNTIF(L7:L66,L5)</f>
        <v>31</v>
      </c>
      <c r="M71" s="146">
        <f t="shared" si="5"/>
        <v>13</v>
      </c>
      <c r="N71" s="146">
        <f t="shared" si="5"/>
        <v>29</v>
      </c>
      <c r="O71" s="146">
        <f t="shared" si="5"/>
        <v>38</v>
      </c>
      <c r="P71" s="146">
        <f t="shared" si="5"/>
        <v>26</v>
      </c>
      <c r="Q71" s="146">
        <f t="shared" si="5"/>
        <v>26</v>
      </c>
      <c r="R71" s="146">
        <f t="shared" si="5"/>
        <v>29</v>
      </c>
      <c r="S71" s="146">
        <f t="shared" si="5"/>
        <v>37</v>
      </c>
      <c r="T71" s="146">
        <f t="shared" si="5"/>
        <v>34</v>
      </c>
      <c r="U71" s="146">
        <f t="shared" si="5"/>
        <v>29</v>
      </c>
      <c r="V71" s="146">
        <f t="shared" si="5"/>
        <v>23</v>
      </c>
      <c r="W71" s="146">
        <f t="shared" si="5"/>
        <v>22</v>
      </c>
      <c r="X71" s="146">
        <f t="shared" si="5"/>
        <v>35</v>
      </c>
      <c r="Y71" s="146">
        <f t="shared" si="5"/>
        <v>25</v>
      </c>
      <c r="Z71" s="146">
        <f t="shared" si="5"/>
        <v>33</v>
      </c>
      <c r="AA71" s="146">
        <f t="shared" si="5"/>
        <v>22</v>
      </c>
      <c r="AB71" s="146">
        <f t="shared" si="5"/>
        <v>60</v>
      </c>
      <c r="AC71" s="146">
        <f t="shared" si="5"/>
        <v>60</v>
      </c>
      <c r="AD71" s="146">
        <f t="shared" si="5"/>
        <v>60</v>
      </c>
      <c r="AE71" s="146">
        <f t="shared" si="5"/>
        <v>25</v>
      </c>
      <c r="AG71" s="146">
        <f>COUNTIF(AG7:AG66,AG5)</f>
        <v>23</v>
      </c>
      <c r="AI71" s="178"/>
      <c r="AJ71" s="27"/>
      <c r="AK71" s="27"/>
      <c r="AL71" s="27"/>
      <c r="AM71" s="27"/>
    </row>
    <row r="72" spans="2:40" s="1" customFormat="1">
      <c r="G72" s="388"/>
      <c r="H72" s="389"/>
      <c r="I72" s="578" t="s">
        <v>37</v>
      </c>
      <c r="J72" s="579"/>
      <c r="K72" s="268">
        <f t="shared" ref="K72:AE72" si="6">K71/K70*100</f>
        <v>36.666666666666664</v>
      </c>
      <c r="L72" s="268">
        <f t="shared" si="6"/>
        <v>51.666666666666671</v>
      </c>
      <c r="M72" s="268">
        <f t="shared" si="6"/>
        <v>21.666666666666668</v>
      </c>
      <c r="N72" s="268">
        <f t="shared" si="6"/>
        <v>48.333333333333336</v>
      </c>
      <c r="O72" s="268">
        <f t="shared" si="6"/>
        <v>63.333333333333329</v>
      </c>
      <c r="P72" s="268">
        <f t="shared" si="6"/>
        <v>43.333333333333336</v>
      </c>
      <c r="Q72" s="268">
        <f t="shared" si="6"/>
        <v>43.333333333333336</v>
      </c>
      <c r="R72" s="268">
        <f t="shared" si="6"/>
        <v>48.333333333333336</v>
      </c>
      <c r="S72" s="268">
        <f t="shared" si="6"/>
        <v>61.666666666666671</v>
      </c>
      <c r="T72" s="268">
        <f t="shared" si="6"/>
        <v>56.666666666666664</v>
      </c>
      <c r="U72" s="268">
        <f t="shared" si="6"/>
        <v>48.333333333333336</v>
      </c>
      <c r="V72" s="268">
        <f t="shared" si="6"/>
        <v>38.333333333333336</v>
      </c>
      <c r="W72" s="268">
        <f t="shared" si="6"/>
        <v>36.666666666666664</v>
      </c>
      <c r="X72" s="268">
        <f t="shared" si="6"/>
        <v>58.333333333333336</v>
      </c>
      <c r="Y72" s="268">
        <f t="shared" si="6"/>
        <v>41.666666666666671</v>
      </c>
      <c r="Z72" s="268">
        <f t="shared" si="6"/>
        <v>55.000000000000007</v>
      </c>
      <c r="AA72" s="268">
        <f t="shared" si="6"/>
        <v>36.666666666666664</v>
      </c>
      <c r="AB72" s="268">
        <f t="shared" si="6"/>
        <v>100</v>
      </c>
      <c r="AC72" s="268">
        <f t="shared" si="6"/>
        <v>100</v>
      </c>
      <c r="AD72" s="268">
        <f t="shared" si="6"/>
        <v>100</v>
      </c>
      <c r="AE72" s="268">
        <f t="shared" si="6"/>
        <v>41.666666666666671</v>
      </c>
      <c r="AF72" s="269"/>
      <c r="AG72" s="268">
        <f>AG71/AG70*100</f>
        <v>38.333333333333336</v>
      </c>
      <c r="AI72" s="178"/>
      <c r="AJ72" s="27"/>
      <c r="AK72" s="27"/>
      <c r="AL72" s="27"/>
      <c r="AM72" s="27"/>
    </row>
    <row r="73" spans="2:40" s="1" customFormat="1">
      <c r="H73" s="236"/>
      <c r="I73" s="27"/>
      <c r="J73" s="27"/>
      <c r="AI73" s="178"/>
      <c r="AJ73" s="27"/>
      <c r="AK73" s="27"/>
      <c r="AL73" s="27"/>
      <c r="AM73" s="27"/>
    </row>
    <row r="74" spans="2:40" s="1" customFormat="1">
      <c r="H74" s="236"/>
      <c r="I74" s="27"/>
      <c r="J74" s="19"/>
      <c r="AE74" s="27"/>
      <c r="AF74" s="19"/>
      <c r="AG74" s="19"/>
      <c r="AH74" s="19"/>
      <c r="AI74" s="178"/>
      <c r="AJ74" s="27"/>
      <c r="AK74" s="27"/>
      <c r="AL74" s="27"/>
      <c r="AM74" s="27"/>
    </row>
  </sheetData>
  <sortState ref="D7:AK66">
    <sortCondition descending="1" ref="I7:I66"/>
    <sortCondition ref="J7:J66"/>
  </sortState>
  <mergeCells count="5">
    <mergeCell ref="I72:J72"/>
    <mergeCell ref="B4:B5"/>
    <mergeCell ref="C4:C5"/>
    <mergeCell ref="I70:J70"/>
    <mergeCell ref="I71:J71"/>
  </mergeCells>
  <phoneticPr fontId="3"/>
  <conditionalFormatting sqref="K7:K66">
    <cfRule type="cellIs" dxfId="108" priority="1" stopIfTrue="1" operator="notEqual">
      <formula>$K$5</formula>
    </cfRule>
  </conditionalFormatting>
  <conditionalFormatting sqref="L7:L66">
    <cfRule type="cellIs" dxfId="107" priority="2" stopIfTrue="1" operator="notEqual">
      <formula>$L$5</formula>
    </cfRule>
  </conditionalFormatting>
  <conditionalFormatting sqref="M7:M66">
    <cfRule type="cellIs" dxfId="106" priority="3" stopIfTrue="1" operator="notEqual">
      <formula>$M$5</formula>
    </cfRule>
  </conditionalFormatting>
  <conditionalFormatting sqref="N7:N66">
    <cfRule type="cellIs" dxfId="105" priority="4" stopIfTrue="1" operator="notEqual">
      <formula>$N$5</formula>
    </cfRule>
  </conditionalFormatting>
  <conditionalFormatting sqref="O7:O66">
    <cfRule type="cellIs" dxfId="104" priority="5" stopIfTrue="1" operator="notEqual">
      <formula>$O$5</formula>
    </cfRule>
  </conditionalFormatting>
  <conditionalFormatting sqref="Q7:Q66">
    <cfRule type="cellIs" dxfId="103" priority="6" stopIfTrue="1" operator="notEqual">
      <formula>$Q$5</formula>
    </cfRule>
  </conditionalFormatting>
  <conditionalFormatting sqref="R7:R66">
    <cfRule type="cellIs" dxfId="102" priority="7" stopIfTrue="1" operator="notEqual">
      <formula>$R$5</formula>
    </cfRule>
  </conditionalFormatting>
  <conditionalFormatting sqref="S7:S66">
    <cfRule type="cellIs" dxfId="101" priority="8" stopIfTrue="1" operator="notEqual">
      <formula>$S$5</formula>
    </cfRule>
  </conditionalFormatting>
  <conditionalFormatting sqref="T7:T66">
    <cfRule type="cellIs" dxfId="100" priority="9" stopIfTrue="1" operator="notEqual">
      <formula>$T$5</formula>
    </cfRule>
  </conditionalFormatting>
  <conditionalFormatting sqref="V7:V66">
    <cfRule type="cellIs" dxfId="99" priority="10" stopIfTrue="1" operator="notEqual">
      <formula>$V$5</formula>
    </cfRule>
  </conditionalFormatting>
  <conditionalFormatting sqref="W7:W66">
    <cfRule type="cellIs" dxfId="98" priority="11" stopIfTrue="1" operator="notEqual">
      <formula>$W$5</formula>
    </cfRule>
  </conditionalFormatting>
  <conditionalFormatting sqref="X7:X66">
    <cfRule type="cellIs" dxfId="97" priority="12" stopIfTrue="1" operator="notEqual">
      <formula>$X$5</formula>
    </cfRule>
  </conditionalFormatting>
  <conditionalFormatting sqref="Y7:Y66">
    <cfRule type="cellIs" dxfId="96" priority="13" stopIfTrue="1" operator="notEqual">
      <formula>$Y$5</formula>
    </cfRule>
  </conditionalFormatting>
  <conditionalFormatting sqref="AG7:AG66">
    <cfRule type="cellIs" dxfId="95" priority="14" stopIfTrue="1" operator="notEqual">
      <formula>$AG$5</formula>
    </cfRule>
  </conditionalFormatting>
  <conditionalFormatting sqref="P7:P66">
    <cfRule type="cellIs" dxfId="94" priority="15" stopIfTrue="1" operator="notEqual">
      <formula>$P$5</formula>
    </cfRule>
  </conditionalFormatting>
  <conditionalFormatting sqref="U7:U66">
    <cfRule type="cellIs" dxfId="93" priority="16" stopIfTrue="1" operator="notEqual">
      <formula>$U$5</formula>
    </cfRule>
  </conditionalFormatting>
  <conditionalFormatting sqref="Z7:Z66">
    <cfRule type="cellIs" dxfId="92" priority="17" stopIfTrue="1" operator="notEqual">
      <formula>$Z$5</formula>
    </cfRule>
  </conditionalFormatting>
  <conditionalFormatting sqref="AA7:AA66">
    <cfRule type="cellIs" dxfId="91" priority="18" stopIfTrue="1" operator="notEqual">
      <formula>$AA$5</formula>
    </cfRule>
  </conditionalFormatting>
  <conditionalFormatting sqref="AB7:AB66">
    <cfRule type="cellIs" dxfId="90" priority="19" stopIfTrue="1" operator="notEqual">
      <formula>$AB$5</formula>
    </cfRule>
  </conditionalFormatting>
  <conditionalFormatting sqref="AC7:AC66">
    <cfRule type="cellIs" dxfId="89" priority="20" stopIfTrue="1" operator="notEqual">
      <formula>$AC$5</formula>
    </cfRule>
  </conditionalFormatting>
  <conditionalFormatting sqref="AD7:AD66">
    <cfRule type="cellIs" dxfId="88" priority="21" stopIfTrue="1" operator="notEqual">
      <formula>$AD$5</formula>
    </cfRule>
  </conditionalFormatting>
  <conditionalFormatting sqref="AE7:AE66">
    <cfRule type="cellIs" dxfId="87" priority="22" stopIfTrue="1" operator="notEqual">
      <formula>$AE$5</formula>
    </cfRule>
  </conditionalFormatting>
  <pageMargins left="0.44" right="0.2" top="0.18" bottom="0.18" header="0.14000000000000001" footer="0.13"/>
  <pageSetup paperSize="9" scale="85" orientation="landscape" horizontalDpi="4294967293" verticalDpi="36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B1:AN65"/>
  <sheetViews>
    <sheetView zoomScale="75" workbookViewId="0">
      <selection activeCell="D7" sqref="D7:AK11"/>
    </sheetView>
  </sheetViews>
  <sheetFormatPr defaultRowHeight="13.5"/>
  <cols>
    <col min="1" max="1" width="1.375" customWidth="1"/>
    <col min="2" max="2" width="4.375" hidden="1" customWidth="1"/>
    <col min="3" max="3" width="3.875" hidden="1" customWidth="1"/>
    <col min="4" max="4" width="5.125" customWidth="1"/>
    <col min="5" max="5" width="6.75" customWidth="1"/>
    <col min="6" max="6" width="12.625" customWidth="1"/>
    <col min="7" max="7" width="19.625" customWidth="1"/>
    <col min="8" max="8" width="2.625" style="235" hidden="1" customWidth="1"/>
    <col min="9" max="9" width="4.5" style="235" customWidth="1"/>
    <col min="10" max="10" width="5.125" style="235" customWidth="1"/>
    <col min="11" max="34" width="4.625" customWidth="1"/>
    <col min="35" max="35" width="5.25" customWidth="1"/>
    <col min="36" max="37" width="4.625" customWidth="1"/>
    <col min="40" max="40" width="0" hidden="1" customWidth="1"/>
  </cols>
  <sheetData>
    <row r="1" spans="2:40" ht="78.75" customHeight="1"/>
    <row r="2" spans="2:40" ht="29.25" customHeight="1">
      <c r="E2" s="147" t="str">
        <f>成績入力!$AH$86</f>
        <v>Ｂ</v>
      </c>
      <c r="F2" s="3" t="s">
        <v>17</v>
      </c>
      <c r="K2" s="4" t="str">
        <f>Ａ速報!$F$2</f>
        <v>トレイル・オリエンテーリング 岩槻城址大会</v>
      </c>
    </row>
    <row r="3" spans="2:40" ht="8.25" customHeight="1" thickBot="1"/>
    <row r="4" spans="2:40" ht="13.5" customHeight="1">
      <c r="B4" s="580" t="s">
        <v>30</v>
      </c>
      <c r="C4" s="582" t="s">
        <v>15</v>
      </c>
      <c r="D4" s="251" t="s">
        <v>16</v>
      </c>
      <c r="E4" s="76" t="s">
        <v>67</v>
      </c>
      <c r="F4" s="75" t="s">
        <v>33</v>
      </c>
      <c r="G4" s="75" t="s">
        <v>42</v>
      </c>
      <c r="H4" s="77" t="s">
        <v>43</v>
      </c>
      <c r="I4" s="365" t="s">
        <v>40</v>
      </c>
      <c r="J4" s="74" t="s">
        <v>40</v>
      </c>
      <c r="K4" s="13">
        <v>1</v>
      </c>
      <c r="L4" s="13">
        <f t="shared" ref="L4:AD4" si="0">K4+1</f>
        <v>2</v>
      </c>
      <c r="M4" s="13">
        <f t="shared" si="0"/>
        <v>3</v>
      </c>
      <c r="N4" s="13">
        <f t="shared" si="0"/>
        <v>4</v>
      </c>
      <c r="O4" s="13">
        <f t="shared" si="0"/>
        <v>5</v>
      </c>
      <c r="P4" s="13">
        <f t="shared" si="0"/>
        <v>6</v>
      </c>
      <c r="Q4" s="13">
        <f t="shared" si="0"/>
        <v>7</v>
      </c>
      <c r="R4" s="13">
        <f t="shared" si="0"/>
        <v>8</v>
      </c>
      <c r="S4" s="13">
        <f t="shared" si="0"/>
        <v>9</v>
      </c>
      <c r="T4" s="13">
        <f t="shared" si="0"/>
        <v>10</v>
      </c>
      <c r="U4" s="13">
        <f t="shared" si="0"/>
        <v>11</v>
      </c>
      <c r="V4" s="13">
        <f t="shared" si="0"/>
        <v>12</v>
      </c>
      <c r="W4" s="13">
        <f t="shared" si="0"/>
        <v>13</v>
      </c>
      <c r="X4" s="13">
        <f t="shared" si="0"/>
        <v>14</v>
      </c>
      <c r="Y4" s="13">
        <f t="shared" si="0"/>
        <v>15</v>
      </c>
      <c r="Z4" s="13">
        <f t="shared" si="0"/>
        <v>16</v>
      </c>
      <c r="AA4" s="13">
        <f t="shared" si="0"/>
        <v>17</v>
      </c>
      <c r="AB4" s="13">
        <f t="shared" si="0"/>
        <v>18</v>
      </c>
      <c r="AC4" s="13">
        <f t="shared" si="0"/>
        <v>19</v>
      </c>
      <c r="AD4" s="13">
        <f t="shared" si="0"/>
        <v>20</v>
      </c>
      <c r="AE4" s="13" t="s">
        <v>56</v>
      </c>
      <c r="AF4" s="12" t="s">
        <v>57</v>
      </c>
      <c r="AG4" s="13" t="s">
        <v>58</v>
      </c>
      <c r="AH4" s="12" t="s">
        <v>57</v>
      </c>
      <c r="AI4" s="176" t="s">
        <v>5</v>
      </c>
      <c r="AJ4" s="12" t="s">
        <v>59</v>
      </c>
      <c r="AK4" s="142" t="s">
        <v>60</v>
      </c>
    </row>
    <row r="5" spans="2:40" ht="21.75" customHeight="1">
      <c r="B5" s="581"/>
      <c r="C5" s="582"/>
      <c r="D5" s="252"/>
      <c r="E5" s="181" t="s">
        <v>68</v>
      </c>
      <c r="F5" s="182"/>
      <c r="G5" s="182"/>
      <c r="H5" s="183" t="s">
        <v>69</v>
      </c>
      <c r="I5" s="368" t="s">
        <v>64</v>
      </c>
      <c r="J5" s="369" t="s">
        <v>41</v>
      </c>
      <c r="K5" s="185" t="str">
        <f>成績入力!AL89</f>
        <v>D</v>
      </c>
      <c r="L5" s="185" t="str">
        <f>成績入力!AM89</f>
        <v>A</v>
      </c>
      <c r="M5" s="185" t="str">
        <f>成績入力!AN89</f>
        <v>D</v>
      </c>
      <c r="N5" s="185" t="str">
        <f>成績入力!AO89</f>
        <v>D</v>
      </c>
      <c r="O5" s="185" t="str">
        <f>成績入力!AP89</f>
        <v>A</v>
      </c>
      <c r="P5" s="185" t="str">
        <f>成績入力!AQ89</f>
        <v>B</v>
      </c>
      <c r="Q5" s="185" t="str">
        <f>成績入力!AR89</f>
        <v>D</v>
      </c>
      <c r="R5" s="185" t="str">
        <f>成績入力!AS89</f>
        <v>D</v>
      </c>
      <c r="S5" s="185" t="str">
        <f>成績入力!AT89</f>
        <v>C</v>
      </c>
      <c r="T5" s="185" t="str">
        <f>成績入力!AU89</f>
        <v>B</v>
      </c>
      <c r="U5" s="185" t="str">
        <f>成績入力!AV89</f>
        <v>C</v>
      </c>
      <c r="V5" s="185">
        <f>成績入力!AW89</f>
        <v>0</v>
      </c>
      <c r="W5" s="185">
        <f>成績入力!AX89</f>
        <v>0</v>
      </c>
      <c r="X5" s="185">
        <f>成績入力!AY89</f>
        <v>0</v>
      </c>
      <c r="Y5" s="185">
        <f>成績入力!AZ89</f>
        <v>0</v>
      </c>
      <c r="Z5" s="185">
        <f>成績入力!BA89</f>
        <v>0</v>
      </c>
      <c r="AA5" s="185">
        <f>成績入力!BB89</f>
        <v>0</v>
      </c>
      <c r="AB5" s="185">
        <f>成績入力!BC89</f>
        <v>0</v>
      </c>
      <c r="AC5" s="185">
        <f>成績入力!BD89</f>
        <v>0</v>
      </c>
      <c r="AD5" s="185">
        <f>成績入力!BE89</f>
        <v>0</v>
      </c>
      <c r="AE5" s="185">
        <f>成績入力!BF89</f>
        <v>0</v>
      </c>
      <c r="AF5" s="184" t="s">
        <v>11</v>
      </c>
      <c r="AG5" s="185">
        <f>成績入力!$BH$89</f>
        <v>0</v>
      </c>
      <c r="AH5" s="184" t="s">
        <v>11</v>
      </c>
      <c r="AI5" s="186" t="s">
        <v>63</v>
      </c>
      <c r="AJ5" s="184" t="s">
        <v>1</v>
      </c>
      <c r="AK5" s="263" t="s">
        <v>1</v>
      </c>
    </row>
    <row r="6" spans="2:40" ht="2.25" customHeight="1">
      <c r="B6" s="179"/>
      <c r="C6" s="180"/>
      <c r="D6" s="187"/>
      <c r="E6" s="188"/>
      <c r="F6" s="189">
        <v>0</v>
      </c>
      <c r="G6" s="189">
        <v>0</v>
      </c>
      <c r="H6" s="190"/>
      <c r="I6" s="370">
        <v>0</v>
      </c>
      <c r="J6" s="249">
        <v>0</v>
      </c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398"/>
      <c r="AJ6" s="398"/>
      <c r="AK6" s="395"/>
    </row>
    <row r="7" spans="2:40">
      <c r="B7" s="53">
        <v>1</v>
      </c>
      <c r="C7" s="54">
        <f>IF(AND(I7=I6,J7=J6),C6,C6+1)</f>
        <v>1</v>
      </c>
      <c r="D7" s="401">
        <f>RANK(C7,$C$7:$C$56,1)</f>
        <v>1</v>
      </c>
      <c r="E7" s="215">
        <f>成績入力!AH90</f>
        <v>71</v>
      </c>
      <c r="F7" s="216" t="str">
        <f>成績入力!AI90</f>
        <v>斉藤　英津子</v>
      </c>
      <c r="G7" s="217" t="str">
        <f>成績入力!AJ90</f>
        <v>東京ＯＬクラブ</v>
      </c>
      <c r="H7" s="352">
        <f>成績入力!AK90</f>
        <v>0</v>
      </c>
      <c r="I7" s="392">
        <f>成績入力!BM90</f>
        <v>9</v>
      </c>
      <c r="J7" s="393">
        <f>成績入力!BN90</f>
        <v>0</v>
      </c>
      <c r="K7" s="265" t="str">
        <f>成績入力!AL90</f>
        <v>B</v>
      </c>
      <c r="L7" s="64" t="str">
        <f>成績入力!AM90</f>
        <v>A</v>
      </c>
      <c r="M7" s="64" t="str">
        <f>成績入力!AN90</f>
        <v>D</v>
      </c>
      <c r="N7" s="64" t="str">
        <f>成績入力!AO90</f>
        <v>D</v>
      </c>
      <c r="O7" s="64" t="str">
        <f>成績入力!AP90</f>
        <v>A</v>
      </c>
      <c r="P7" s="64" t="str">
        <f>成績入力!AQ90</f>
        <v>B</v>
      </c>
      <c r="Q7" s="64" t="str">
        <f>成績入力!AR90</f>
        <v>D</v>
      </c>
      <c r="R7" s="64" t="str">
        <f>成績入力!AS90</f>
        <v>C</v>
      </c>
      <c r="S7" s="64" t="str">
        <f>成績入力!AT90</f>
        <v>C</v>
      </c>
      <c r="T7" s="64" t="str">
        <f>成績入力!AU90</f>
        <v>B</v>
      </c>
      <c r="U7" s="64" t="str">
        <f>成績入力!AV90</f>
        <v>C</v>
      </c>
      <c r="V7" s="63">
        <f>成績入力!AW90</f>
        <v>0</v>
      </c>
      <c r="W7" s="64">
        <f>成績入力!AX90</f>
        <v>0</v>
      </c>
      <c r="X7" s="64">
        <f>成績入力!AY90</f>
        <v>0</v>
      </c>
      <c r="Y7" s="64">
        <f>成績入力!AZ90</f>
        <v>0</v>
      </c>
      <c r="Z7" s="64">
        <f>成績入力!BA90</f>
        <v>0</v>
      </c>
      <c r="AA7" s="64">
        <f>成績入力!BB90</f>
        <v>0</v>
      </c>
      <c r="AB7" s="64">
        <f>成績入力!BC90</f>
        <v>0</v>
      </c>
      <c r="AC7" s="64">
        <f>成績入力!BD90</f>
        <v>0</v>
      </c>
      <c r="AD7" s="64">
        <f>成績入力!BE90</f>
        <v>0</v>
      </c>
      <c r="AE7" s="63">
        <f>成績入力!BF90</f>
        <v>0</v>
      </c>
      <c r="AF7" s="226">
        <f>成績入力!BG90</f>
        <v>0</v>
      </c>
      <c r="AG7" s="73">
        <f>成績入力!BH90</f>
        <v>0</v>
      </c>
      <c r="AH7" s="396">
        <f>成績入力!BI90</f>
        <v>0</v>
      </c>
      <c r="AI7" s="400">
        <f>成績入力!BJ90</f>
        <v>0</v>
      </c>
      <c r="AJ7" s="400">
        <f>成績入力!BK90</f>
        <v>9</v>
      </c>
      <c r="AK7" s="399">
        <f>成績入力!BL90</f>
        <v>0</v>
      </c>
      <c r="AN7">
        <v>90</v>
      </c>
    </row>
    <row r="8" spans="2:40">
      <c r="B8" s="29">
        <f t="shared" ref="B8:B56" si="1">B7+1</f>
        <v>2</v>
      </c>
      <c r="C8" s="30">
        <f t="shared" ref="C8:C56" si="2">IF(AND(I8=I7,J8=J7),C7,C7+1)</f>
        <v>1</v>
      </c>
      <c r="D8" s="402">
        <f>RANK(C8,$C$7:$C$56,1)</f>
        <v>1</v>
      </c>
      <c r="E8" s="20">
        <f>成績入力!AH94</f>
        <v>75</v>
      </c>
      <c r="F8" s="22" t="str">
        <f>成績入力!AI94</f>
        <v>小柳　三郎</v>
      </c>
      <c r="G8" s="21" t="str">
        <f>成績入力!AJ94</f>
        <v>港南ＯＬＣ</v>
      </c>
      <c r="H8" s="353">
        <f>成績入力!AK94</f>
        <v>0</v>
      </c>
      <c r="I8" s="371">
        <f>成績入力!BM94</f>
        <v>9</v>
      </c>
      <c r="J8" s="372">
        <f>成績入力!BN94</f>
        <v>0</v>
      </c>
      <c r="K8" s="261" t="str">
        <f>成績入力!AL94</f>
        <v>B</v>
      </c>
      <c r="L8" s="14" t="str">
        <f>成績入力!AM94</f>
        <v>Z</v>
      </c>
      <c r="M8" s="14" t="str">
        <f>成績入力!AN94</f>
        <v>D</v>
      </c>
      <c r="N8" s="14" t="str">
        <f>成績入力!AO94</f>
        <v>D</v>
      </c>
      <c r="O8" s="14" t="str">
        <f>成績入力!AP94</f>
        <v>A</v>
      </c>
      <c r="P8" s="14" t="str">
        <f>成績入力!AQ94</f>
        <v>B</v>
      </c>
      <c r="Q8" s="14" t="str">
        <f>成績入力!AR94</f>
        <v>D</v>
      </c>
      <c r="R8" s="14" t="str">
        <f>成績入力!AS94</f>
        <v>D</v>
      </c>
      <c r="S8" s="14" t="str">
        <f>成績入力!AT94</f>
        <v>C</v>
      </c>
      <c r="T8" s="14" t="str">
        <f>成績入力!AU94</f>
        <v>B</v>
      </c>
      <c r="U8" s="14" t="str">
        <f>成績入力!AV94</f>
        <v>C</v>
      </c>
      <c r="V8" s="28">
        <f>成績入力!AW94</f>
        <v>0</v>
      </c>
      <c r="W8" s="14">
        <f>成績入力!AX94</f>
        <v>0</v>
      </c>
      <c r="X8" s="14">
        <f>成績入力!AY94</f>
        <v>0</v>
      </c>
      <c r="Y8" s="14">
        <f>成績入力!AZ94</f>
        <v>0</v>
      </c>
      <c r="Z8" s="14">
        <f>成績入力!BA94</f>
        <v>0</v>
      </c>
      <c r="AA8" s="14">
        <f>成績入力!BB94</f>
        <v>0</v>
      </c>
      <c r="AB8" s="14">
        <f>成績入力!BC94</f>
        <v>0</v>
      </c>
      <c r="AC8" s="14">
        <f>成績入力!BD94</f>
        <v>0</v>
      </c>
      <c r="AD8" s="14">
        <f>成績入力!BE94</f>
        <v>0</v>
      </c>
      <c r="AE8" s="28">
        <f>成績入力!BF94</f>
        <v>0</v>
      </c>
      <c r="AF8" s="60">
        <f>成績入力!BG94</f>
        <v>0</v>
      </c>
      <c r="AG8" s="219">
        <f>成績入力!BH94</f>
        <v>0</v>
      </c>
      <c r="AH8" s="227">
        <f>成績入力!BI94</f>
        <v>0</v>
      </c>
      <c r="AI8" s="219">
        <f>成績入力!BJ94</f>
        <v>0</v>
      </c>
      <c r="AJ8" s="219">
        <f>成績入力!BK94</f>
        <v>9</v>
      </c>
      <c r="AK8" s="143">
        <f>成績入力!BL94</f>
        <v>0</v>
      </c>
      <c r="AN8">
        <v>91</v>
      </c>
    </row>
    <row r="9" spans="2:40">
      <c r="B9" s="29">
        <f t="shared" si="1"/>
        <v>3</v>
      </c>
      <c r="C9" s="30">
        <f t="shared" si="2"/>
        <v>2</v>
      </c>
      <c r="D9" s="402">
        <f>RANK(C9,$C$7:$C$56,1)</f>
        <v>3</v>
      </c>
      <c r="E9" s="20">
        <f>成績入力!AH92</f>
        <v>73</v>
      </c>
      <c r="F9" s="22" t="str">
        <f>成績入力!AI92</f>
        <v>今井　栄</v>
      </c>
      <c r="G9" s="21" t="str">
        <f>成績入力!AJ92</f>
        <v>ワンダラーズ</v>
      </c>
      <c r="H9" s="353">
        <f>成績入力!AK92</f>
        <v>0</v>
      </c>
      <c r="I9" s="371">
        <f>成績入力!BM92</f>
        <v>8</v>
      </c>
      <c r="J9" s="372">
        <f>成績入力!BN92</f>
        <v>0</v>
      </c>
      <c r="K9" s="261" t="str">
        <f>成績入力!AL92</f>
        <v>D</v>
      </c>
      <c r="L9" s="14" t="str">
        <f>成績入力!AM92</f>
        <v>A</v>
      </c>
      <c r="M9" s="14" t="str">
        <f>成績入力!AN92</f>
        <v>D</v>
      </c>
      <c r="N9" s="14" t="str">
        <f>成績入力!AO92</f>
        <v>Z</v>
      </c>
      <c r="O9" s="14" t="str">
        <f>成績入力!AP92</f>
        <v>A</v>
      </c>
      <c r="P9" s="14" t="str">
        <f>成績入力!AQ92</f>
        <v>Z</v>
      </c>
      <c r="Q9" s="14" t="str">
        <f>成績入力!AR92</f>
        <v>C</v>
      </c>
      <c r="R9" s="14" t="str">
        <f>成績入力!AS92</f>
        <v>D</v>
      </c>
      <c r="S9" s="14" t="str">
        <f>成績入力!AT92</f>
        <v>C</v>
      </c>
      <c r="T9" s="14" t="str">
        <f>成績入力!AU92</f>
        <v>B</v>
      </c>
      <c r="U9" s="14" t="str">
        <f>成績入力!AV92</f>
        <v>C</v>
      </c>
      <c r="V9" s="28">
        <f>成績入力!AW92</f>
        <v>0</v>
      </c>
      <c r="W9" s="14">
        <f>成績入力!AX92</f>
        <v>0</v>
      </c>
      <c r="X9" s="14">
        <f>成績入力!AY92</f>
        <v>0</v>
      </c>
      <c r="Y9" s="14">
        <f>成績入力!AZ92</f>
        <v>0</v>
      </c>
      <c r="Z9" s="14">
        <f>成績入力!BA92</f>
        <v>0</v>
      </c>
      <c r="AA9" s="14">
        <f>成績入力!BB92</f>
        <v>0</v>
      </c>
      <c r="AB9" s="14">
        <f>成績入力!BC92</f>
        <v>0</v>
      </c>
      <c r="AC9" s="14">
        <f>成績入力!BD92</f>
        <v>0</v>
      </c>
      <c r="AD9" s="14">
        <f>成績入力!BE92</f>
        <v>0</v>
      </c>
      <c r="AE9" s="28">
        <f>成績入力!BF92</f>
        <v>0</v>
      </c>
      <c r="AF9" s="60">
        <f>成績入力!BG92</f>
        <v>0</v>
      </c>
      <c r="AG9" s="219">
        <f>成績入力!BH92</f>
        <v>0</v>
      </c>
      <c r="AH9" s="227">
        <f>成績入力!BI92</f>
        <v>0</v>
      </c>
      <c r="AI9" s="219">
        <f>成績入力!BJ92</f>
        <v>0</v>
      </c>
      <c r="AJ9" s="219">
        <f>成績入力!BK92</f>
        <v>8</v>
      </c>
      <c r="AK9" s="143">
        <f>成績入力!BL92</f>
        <v>0</v>
      </c>
      <c r="AN9">
        <v>92</v>
      </c>
    </row>
    <row r="10" spans="2:40">
      <c r="B10" s="29">
        <f t="shared" si="1"/>
        <v>4</v>
      </c>
      <c r="C10" s="30">
        <f t="shared" si="2"/>
        <v>3</v>
      </c>
      <c r="D10" s="402">
        <f>RANK(C10,$C$7:$C$56,1)</f>
        <v>4</v>
      </c>
      <c r="E10" s="20">
        <f>成績入力!AH93</f>
        <v>74</v>
      </c>
      <c r="F10" s="22" t="str">
        <f>成績入力!AI93</f>
        <v>鈴木　律子</v>
      </c>
      <c r="G10" s="21" t="str">
        <f>成績入力!AJ93</f>
        <v>板橋オリエンテーリングクラブ</v>
      </c>
      <c r="H10" s="353">
        <f>成績入力!AK93</f>
        <v>0</v>
      </c>
      <c r="I10" s="371">
        <f>成績入力!BM93</f>
        <v>7</v>
      </c>
      <c r="J10" s="372">
        <f>成績入力!BN93</f>
        <v>0</v>
      </c>
      <c r="K10" s="261" t="str">
        <f>成績入力!AL93</f>
        <v>B</v>
      </c>
      <c r="L10" s="14" t="str">
        <f>成績入力!AM93</f>
        <v>A</v>
      </c>
      <c r="M10" s="14" t="str">
        <f>成績入力!AN93</f>
        <v>E</v>
      </c>
      <c r="N10" s="14" t="str">
        <f>成績入力!AO93</f>
        <v>C</v>
      </c>
      <c r="O10" s="14" t="str">
        <f>成績入力!AP93</f>
        <v>A</v>
      </c>
      <c r="P10" s="14" t="str">
        <f>成績入力!AQ93</f>
        <v>B</v>
      </c>
      <c r="Q10" s="14" t="str">
        <f>成績入力!AR93</f>
        <v>D</v>
      </c>
      <c r="R10" s="14" t="str">
        <f>成績入力!AS93</f>
        <v>C</v>
      </c>
      <c r="S10" s="14" t="str">
        <f>成績入力!AT93</f>
        <v>C</v>
      </c>
      <c r="T10" s="14" t="str">
        <f>成績入力!AU93</f>
        <v>B</v>
      </c>
      <c r="U10" s="14" t="str">
        <f>成績入力!AV93</f>
        <v>C</v>
      </c>
      <c r="V10" s="28">
        <f>成績入力!AW93</f>
        <v>0</v>
      </c>
      <c r="W10" s="14">
        <f>成績入力!AX93</f>
        <v>0</v>
      </c>
      <c r="X10" s="14">
        <f>成績入力!AY93</f>
        <v>0</v>
      </c>
      <c r="Y10" s="14">
        <f>成績入力!AZ93</f>
        <v>0</v>
      </c>
      <c r="Z10" s="14">
        <f>成績入力!BA93</f>
        <v>0</v>
      </c>
      <c r="AA10" s="14">
        <f>成績入力!BB93</f>
        <v>0</v>
      </c>
      <c r="AB10" s="14">
        <f>成績入力!BC93</f>
        <v>0</v>
      </c>
      <c r="AC10" s="14">
        <f>成績入力!BD93</f>
        <v>0</v>
      </c>
      <c r="AD10" s="14">
        <f>成績入力!BE93</f>
        <v>0</v>
      </c>
      <c r="AE10" s="28">
        <f>成績入力!BF93</f>
        <v>0</v>
      </c>
      <c r="AF10" s="60">
        <f>成績入力!BG93</f>
        <v>0</v>
      </c>
      <c r="AG10" s="219">
        <f>成績入力!BH93</f>
        <v>0</v>
      </c>
      <c r="AH10" s="227">
        <f>成績入力!BI93</f>
        <v>0</v>
      </c>
      <c r="AI10" s="219">
        <f>成績入力!BJ93</f>
        <v>0</v>
      </c>
      <c r="AJ10" s="219">
        <f>成績入力!BK93</f>
        <v>7</v>
      </c>
      <c r="AK10" s="143">
        <f>成績入力!BL93</f>
        <v>0</v>
      </c>
      <c r="AN10">
        <v>93</v>
      </c>
    </row>
    <row r="11" spans="2:40">
      <c r="B11" s="29">
        <f t="shared" si="1"/>
        <v>5</v>
      </c>
      <c r="C11" s="30">
        <f t="shared" si="2"/>
        <v>4</v>
      </c>
      <c r="D11" s="402">
        <f>RANK(C11,$C$7:$C$56,1)</f>
        <v>5</v>
      </c>
      <c r="E11" s="20">
        <f>成績入力!AH91</f>
        <v>72</v>
      </c>
      <c r="F11" s="22" t="str">
        <f>成績入力!AI91</f>
        <v>梅野　武康</v>
      </c>
      <c r="G11" s="21" t="str">
        <f>成績入力!AJ91</f>
        <v>東京ＯＬクラブ</v>
      </c>
      <c r="H11" s="353">
        <f>成績入力!AK91</f>
        <v>0</v>
      </c>
      <c r="I11" s="20">
        <f>成績入力!BM91</f>
        <v>6</v>
      </c>
      <c r="J11" s="220">
        <f>成績入力!BN91</f>
        <v>0</v>
      </c>
      <c r="K11" s="261" t="str">
        <f>成績入力!AL91</f>
        <v>A</v>
      </c>
      <c r="L11" s="14" t="str">
        <f>成績入力!AM91</f>
        <v>A</v>
      </c>
      <c r="M11" s="14" t="str">
        <f>成績入力!AN91</f>
        <v>D</v>
      </c>
      <c r="N11" s="14" t="str">
        <f>成績入力!AO91</f>
        <v>D</v>
      </c>
      <c r="O11" s="14" t="str">
        <f>成績入力!AP91</f>
        <v>A</v>
      </c>
      <c r="P11" s="14" t="str">
        <f>成績入力!AQ91</f>
        <v>C</v>
      </c>
      <c r="Q11" s="14" t="str">
        <f>成績入力!AR91</f>
        <v>D</v>
      </c>
      <c r="R11" s="14" t="str">
        <f>成績入力!AS91</f>
        <v>C</v>
      </c>
      <c r="S11" s="14" t="str">
        <f>成績入力!AT91</f>
        <v>B</v>
      </c>
      <c r="T11" s="14" t="str">
        <f>成績入力!AU91</f>
        <v>B</v>
      </c>
      <c r="U11" s="14" t="str">
        <f>成績入力!AV91</f>
        <v>E</v>
      </c>
      <c r="V11" s="28">
        <f>成績入力!AW91</f>
        <v>0</v>
      </c>
      <c r="W11" s="14">
        <f>成績入力!AX91</f>
        <v>0</v>
      </c>
      <c r="X11" s="14">
        <f>成績入力!AY91</f>
        <v>0</v>
      </c>
      <c r="Y11" s="14">
        <f>成績入力!AZ91</f>
        <v>0</v>
      </c>
      <c r="Z11" s="14">
        <f>成績入力!BA91</f>
        <v>0</v>
      </c>
      <c r="AA11" s="14">
        <f>成績入力!BB91</f>
        <v>0</v>
      </c>
      <c r="AB11" s="14">
        <f>成績入力!BC91</f>
        <v>0</v>
      </c>
      <c r="AC11" s="14">
        <f>成績入力!BD91</f>
        <v>0</v>
      </c>
      <c r="AD11" s="14">
        <f>成績入力!BE91</f>
        <v>0</v>
      </c>
      <c r="AE11" s="28">
        <f>成績入力!BF91</f>
        <v>0</v>
      </c>
      <c r="AF11" s="60">
        <f>成績入力!BG91</f>
        <v>0</v>
      </c>
      <c r="AG11" s="219">
        <f>成績入力!BH91</f>
        <v>0</v>
      </c>
      <c r="AH11" s="227">
        <f>成績入力!BI91</f>
        <v>0</v>
      </c>
      <c r="AI11" s="219">
        <f>成績入力!BJ91</f>
        <v>0</v>
      </c>
      <c r="AJ11" s="219">
        <f>成績入力!BK91</f>
        <v>6</v>
      </c>
      <c r="AK11" s="143">
        <f>成績入力!BL91</f>
        <v>0</v>
      </c>
      <c r="AN11">
        <v>94</v>
      </c>
    </row>
    <row r="12" spans="2:40">
      <c r="B12" s="29">
        <f t="shared" si="1"/>
        <v>6</v>
      </c>
      <c r="C12" s="30">
        <f t="shared" si="2"/>
        <v>5</v>
      </c>
      <c r="D12" s="402">
        <f t="shared" ref="D8:D38" si="3">RANK(C12,$C$7:$C$56,1)</f>
        <v>6</v>
      </c>
      <c r="E12" s="20">
        <f>成績入力!AH95</f>
        <v>76</v>
      </c>
      <c r="F12" s="22">
        <f>成績入力!AI95</f>
        <v>0</v>
      </c>
      <c r="G12" s="21">
        <f>成績入力!AJ95</f>
        <v>0</v>
      </c>
      <c r="H12" s="353">
        <f>成績入力!AK95</f>
        <v>0</v>
      </c>
      <c r="I12" s="371">
        <f>成績入力!BM95</f>
        <v>0</v>
      </c>
      <c r="J12" s="372">
        <f>成績入力!BN95</f>
        <v>0</v>
      </c>
      <c r="K12" s="261">
        <f>成績入力!AL95</f>
        <v>0</v>
      </c>
      <c r="L12" s="14">
        <f>成績入力!AM95</f>
        <v>0</v>
      </c>
      <c r="M12" s="14">
        <f>成績入力!AN95</f>
        <v>0</v>
      </c>
      <c r="N12" s="14">
        <f>成績入力!AO95</f>
        <v>0</v>
      </c>
      <c r="O12" s="14">
        <f>成績入力!AP95</f>
        <v>0</v>
      </c>
      <c r="P12" s="14">
        <f>成績入力!AQ95</f>
        <v>0</v>
      </c>
      <c r="Q12" s="14">
        <f>成績入力!AR95</f>
        <v>0</v>
      </c>
      <c r="R12" s="14">
        <f>成績入力!AS95</f>
        <v>0</v>
      </c>
      <c r="S12" s="14">
        <f>成績入力!AT95</f>
        <v>0</v>
      </c>
      <c r="T12" s="14">
        <f>成績入力!AU95</f>
        <v>0</v>
      </c>
      <c r="U12" s="14">
        <f>成績入力!AV95</f>
        <v>0</v>
      </c>
      <c r="V12" s="28">
        <f>成績入力!AW95</f>
        <v>0</v>
      </c>
      <c r="W12" s="14">
        <f>成績入力!AX95</f>
        <v>0</v>
      </c>
      <c r="X12" s="14">
        <f>成績入力!AY95</f>
        <v>0</v>
      </c>
      <c r="Y12" s="14">
        <f>成績入力!AZ95</f>
        <v>0</v>
      </c>
      <c r="Z12" s="14">
        <f>成績入力!BA95</f>
        <v>0</v>
      </c>
      <c r="AA12" s="14">
        <f>成績入力!BB95</f>
        <v>0</v>
      </c>
      <c r="AB12" s="14">
        <f>成績入力!BC95</f>
        <v>0</v>
      </c>
      <c r="AC12" s="14">
        <f>成績入力!BD95</f>
        <v>0</v>
      </c>
      <c r="AD12" s="14">
        <f>成績入力!BE95</f>
        <v>0</v>
      </c>
      <c r="AE12" s="28">
        <f>成績入力!BF95</f>
        <v>0</v>
      </c>
      <c r="AF12" s="60">
        <f>成績入力!BG95</f>
        <v>0</v>
      </c>
      <c r="AG12" s="219">
        <f>成績入力!BH95</f>
        <v>0</v>
      </c>
      <c r="AH12" s="227">
        <f>成績入力!BI95</f>
        <v>0</v>
      </c>
      <c r="AI12" s="219">
        <f>成績入力!BJ95</f>
        <v>0</v>
      </c>
      <c r="AJ12" s="219">
        <f>成績入力!BK95</f>
        <v>0</v>
      </c>
      <c r="AK12" s="143">
        <f>成績入力!BL95</f>
        <v>0</v>
      </c>
      <c r="AN12">
        <v>95</v>
      </c>
    </row>
    <row r="13" spans="2:40">
      <c r="B13" s="29">
        <f t="shared" si="1"/>
        <v>7</v>
      </c>
      <c r="C13" s="30">
        <f t="shared" si="2"/>
        <v>5</v>
      </c>
      <c r="D13" s="402">
        <f t="shared" si="3"/>
        <v>6</v>
      </c>
      <c r="E13" s="20">
        <f>成績入力!AH96</f>
        <v>77</v>
      </c>
      <c r="F13" s="22">
        <f>成績入力!AI96</f>
        <v>0</v>
      </c>
      <c r="G13" s="21">
        <f>成績入力!AJ96</f>
        <v>0</v>
      </c>
      <c r="H13" s="353">
        <f>成績入力!AK96</f>
        <v>0</v>
      </c>
      <c r="I13" s="371">
        <f>成績入力!BM96</f>
        <v>0</v>
      </c>
      <c r="J13" s="372">
        <f>成績入力!BN96</f>
        <v>0</v>
      </c>
      <c r="K13" s="261">
        <f>成績入力!AL96</f>
        <v>0</v>
      </c>
      <c r="L13" s="14">
        <f>成績入力!AM96</f>
        <v>0</v>
      </c>
      <c r="M13" s="14">
        <f>成績入力!AN96</f>
        <v>0</v>
      </c>
      <c r="N13" s="14">
        <f>成績入力!AO96</f>
        <v>0</v>
      </c>
      <c r="O13" s="14">
        <f>成績入力!AP96</f>
        <v>0</v>
      </c>
      <c r="P13" s="14">
        <f>成績入力!AQ96</f>
        <v>0</v>
      </c>
      <c r="Q13" s="14">
        <f>成績入力!AR96</f>
        <v>0</v>
      </c>
      <c r="R13" s="14">
        <f>成績入力!AS96</f>
        <v>0</v>
      </c>
      <c r="S13" s="14">
        <f>成績入力!AT96</f>
        <v>0</v>
      </c>
      <c r="T13" s="14">
        <f>成績入力!AU96</f>
        <v>0</v>
      </c>
      <c r="U13" s="14">
        <f>成績入力!AV96</f>
        <v>0</v>
      </c>
      <c r="V13" s="28">
        <f>成績入力!AW96</f>
        <v>0</v>
      </c>
      <c r="W13" s="14">
        <f>成績入力!AX96</f>
        <v>0</v>
      </c>
      <c r="X13" s="14">
        <f>成績入力!AY96</f>
        <v>0</v>
      </c>
      <c r="Y13" s="14">
        <f>成績入力!AZ96</f>
        <v>0</v>
      </c>
      <c r="Z13" s="14">
        <f>成績入力!BA96</f>
        <v>0</v>
      </c>
      <c r="AA13" s="14">
        <f>成績入力!BB96</f>
        <v>0</v>
      </c>
      <c r="AB13" s="14">
        <f>成績入力!BC96</f>
        <v>0</v>
      </c>
      <c r="AC13" s="14">
        <f>成績入力!BD96</f>
        <v>0</v>
      </c>
      <c r="AD13" s="14">
        <f>成績入力!BE96</f>
        <v>0</v>
      </c>
      <c r="AE13" s="28">
        <f>成績入力!BF96</f>
        <v>0</v>
      </c>
      <c r="AF13" s="60">
        <f>成績入力!BG96</f>
        <v>0</v>
      </c>
      <c r="AG13" s="219">
        <f>成績入力!BH96</f>
        <v>0</v>
      </c>
      <c r="AH13" s="227">
        <f>成績入力!BI96</f>
        <v>0</v>
      </c>
      <c r="AI13" s="219">
        <f>成績入力!BJ96</f>
        <v>0</v>
      </c>
      <c r="AJ13" s="219">
        <f>成績入力!BK96</f>
        <v>0</v>
      </c>
      <c r="AK13" s="143">
        <f>成績入力!BL96</f>
        <v>0</v>
      </c>
      <c r="AN13">
        <v>96</v>
      </c>
    </row>
    <row r="14" spans="2:40">
      <c r="B14" s="29">
        <f t="shared" si="1"/>
        <v>8</v>
      </c>
      <c r="C14" s="30">
        <f t="shared" si="2"/>
        <v>5</v>
      </c>
      <c r="D14" s="402">
        <f t="shared" si="3"/>
        <v>6</v>
      </c>
      <c r="E14" s="20">
        <f>成績入力!AH97</f>
        <v>78</v>
      </c>
      <c r="F14" s="22">
        <f>成績入力!AI97</f>
        <v>0</v>
      </c>
      <c r="G14" s="21">
        <f>成績入力!AJ97</f>
        <v>0</v>
      </c>
      <c r="H14" s="353">
        <f>成績入力!AK97</f>
        <v>0</v>
      </c>
      <c r="I14" s="371">
        <f>成績入力!BM97</f>
        <v>0</v>
      </c>
      <c r="J14" s="372">
        <f>成績入力!BN97</f>
        <v>0</v>
      </c>
      <c r="K14" s="261">
        <f>成績入力!AL97</f>
        <v>0</v>
      </c>
      <c r="L14" s="14">
        <f>成績入力!AM97</f>
        <v>0</v>
      </c>
      <c r="M14" s="14">
        <f>成績入力!AN97</f>
        <v>0</v>
      </c>
      <c r="N14" s="14">
        <f>成績入力!AO97</f>
        <v>0</v>
      </c>
      <c r="O14" s="14">
        <f>成績入力!AP97</f>
        <v>0</v>
      </c>
      <c r="P14" s="14">
        <f>成績入力!AQ97</f>
        <v>0</v>
      </c>
      <c r="Q14" s="14">
        <f>成績入力!AR97</f>
        <v>0</v>
      </c>
      <c r="R14" s="14">
        <f>成績入力!AS97</f>
        <v>0</v>
      </c>
      <c r="S14" s="14">
        <f>成績入力!AT97</f>
        <v>0</v>
      </c>
      <c r="T14" s="14">
        <f>成績入力!AU97</f>
        <v>0</v>
      </c>
      <c r="U14" s="14">
        <f>成績入力!AV97</f>
        <v>0</v>
      </c>
      <c r="V14" s="28">
        <f>成績入力!AW97</f>
        <v>0</v>
      </c>
      <c r="W14" s="14">
        <f>成績入力!AX97</f>
        <v>0</v>
      </c>
      <c r="X14" s="14">
        <f>成績入力!AY97</f>
        <v>0</v>
      </c>
      <c r="Y14" s="14">
        <f>成績入力!AZ97</f>
        <v>0</v>
      </c>
      <c r="Z14" s="14">
        <f>成績入力!BA97</f>
        <v>0</v>
      </c>
      <c r="AA14" s="14">
        <f>成績入力!BB97</f>
        <v>0</v>
      </c>
      <c r="AB14" s="14">
        <f>成績入力!BC97</f>
        <v>0</v>
      </c>
      <c r="AC14" s="14">
        <f>成績入力!BD97</f>
        <v>0</v>
      </c>
      <c r="AD14" s="14">
        <f>成績入力!BE97</f>
        <v>0</v>
      </c>
      <c r="AE14" s="28">
        <f>成績入力!BF97</f>
        <v>0</v>
      </c>
      <c r="AF14" s="60">
        <f>成績入力!BG97</f>
        <v>0</v>
      </c>
      <c r="AG14" s="219">
        <f>成績入力!BH97</f>
        <v>0</v>
      </c>
      <c r="AH14" s="227">
        <f>成績入力!BI97</f>
        <v>0</v>
      </c>
      <c r="AI14" s="219">
        <f>成績入力!BJ97</f>
        <v>0</v>
      </c>
      <c r="AJ14" s="219">
        <f>成績入力!BK97</f>
        <v>0</v>
      </c>
      <c r="AK14" s="143">
        <f>成績入力!BL97</f>
        <v>0</v>
      </c>
      <c r="AN14">
        <v>97</v>
      </c>
    </row>
    <row r="15" spans="2:40">
      <c r="B15" s="29">
        <f t="shared" si="1"/>
        <v>9</v>
      </c>
      <c r="C15" s="30">
        <f t="shared" si="2"/>
        <v>5</v>
      </c>
      <c r="D15" s="402">
        <f t="shared" si="3"/>
        <v>6</v>
      </c>
      <c r="E15" s="20">
        <f>成績入力!AH98</f>
        <v>79</v>
      </c>
      <c r="F15" s="22">
        <f>成績入力!AI98</f>
        <v>0</v>
      </c>
      <c r="G15" s="21">
        <f>成績入力!AJ98</f>
        <v>0</v>
      </c>
      <c r="H15" s="353">
        <f>成績入力!AK98</f>
        <v>0</v>
      </c>
      <c r="I15" s="371">
        <f>成績入力!BM98</f>
        <v>0</v>
      </c>
      <c r="J15" s="372">
        <f>成績入力!BN98</f>
        <v>0</v>
      </c>
      <c r="K15" s="261">
        <f>成績入力!AL98</f>
        <v>0</v>
      </c>
      <c r="L15" s="14">
        <f>成績入力!AM98</f>
        <v>0</v>
      </c>
      <c r="M15" s="14">
        <f>成績入力!AN98</f>
        <v>0</v>
      </c>
      <c r="N15" s="14">
        <f>成績入力!AO98</f>
        <v>0</v>
      </c>
      <c r="O15" s="14">
        <f>成績入力!AP98</f>
        <v>0</v>
      </c>
      <c r="P15" s="14">
        <f>成績入力!AQ98</f>
        <v>0</v>
      </c>
      <c r="Q15" s="14">
        <f>成績入力!AR98</f>
        <v>0</v>
      </c>
      <c r="R15" s="14">
        <f>成績入力!AS98</f>
        <v>0</v>
      </c>
      <c r="S15" s="14">
        <f>成績入力!AT98</f>
        <v>0</v>
      </c>
      <c r="T15" s="14">
        <f>成績入力!AU98</f>
        <v>0</v>
      </c>
      <c r="U15" s="14">
        <f>成績入力!AV98</f>
        <v>0</v>
      </c>
      <c r="V15" s="28">
        <f>成績入力!AW98</f>
        <v>0</v>
      </c>
      <c r="W15" s="14">
        <f>成績入力!AX98</f>
        <v>0</v>
      </c>
      <c r="X15" s="14">
        <f>成績入力!AY98</f>
        <v>0</v>
      </c>
      <c r="Y15" s="14">
        <f>成績入力!AZ98</f>
        <v>0</v>
      </c>
      <c r="Z15" s="14">
        <f>成績入力!BA98</f>
        <v>0</v>
      </c>
      <c r="AA15" s="14">
        <f>成績入力!BB98</f>
        <v>0</v>
      </c>
      <c r="AB15" s="14">
        <f>成績入力!BC98</f>
        <v>0</v>
      </c>
      <c r="AC15" s="14">
        <f>成績入力!BD98</f>
        <v>0</v>
      </c>
      <c r="AD15" s="14">
        <f>成績入力!BE98</f>
        <v>0</v>
      </c>
      <c r="AE15" s="28">
        <f>成績入力!BF98</f>
        <v>0</v>
      </c>
      <c r="AF15" s="60">
        <f>成績入力!BG98</f>
        <v>0</v>
      </c>
      <c r="AG15" s="219">
        <f>成績入力!BH98</f>
        <v>0</v>
      </c>
      <c r="AH15" s="227">
        <f>成績入力!BI98</f>
        <v>0</v>
      </c>
      <c r="AI15" s="219">
        <f>成績入力!BJ98</f>
        <v>0</v>
      </c>
      <c r="AJ15" s="219">
        <f>成績入力!BK98</f>
        <v>0</v>
      </c>
      <c r="AK15" s="143">
        <f>成績入力!BL98</f>
        <v>0</v>
      </c>
      <c r="AN15">
        <v>98</v>
      </c>
    </row>
    <row r="16" spans="2:40">
      <c r="B16" s="29">
        <f t="shared" si="1"/>
        <v>10</v>
      </c>
      <c r="C16" s="30">
        <f t="shared" si="2"/>
        <v>5</v>
      </c>
      <c r="D16" s="402">
        <f t="shared" si="3"/>
        <v>6</v>
      </c>
      <c r="E16" s="20">
        <f>成績入力!AH99</f>
        <v>80</v>
      </c>
      <c r="F16" s="22">
        <f>成績入力!AI99</f>
        <v>0</v>
      </c>
      <c r="G16" s="21">
        <f>成績入力!AJ99</f>
        <v>0</v>
      </c>
      <c r="H16" s="353">
        <f>成績入力!AK99</f>
        <v>0</v>
      </c>
      <c r="I16" s="371">
        <f>成績入力!BM99</f>
        <v>0</v>
      </c>
      <c r="J16" s="372">
        <f>成績入力!BN99</f>
        <v>0</v>
      </c>
      <c r="K16" s="261">
        <f>成績入力!AL99</f>
        <v>0</v>
      </c>
      <c r="L16" s="14">
        <f>成績入力!AM99</f>
        <v>0</v>
      </c>
      <c r="M16" s="14">
        <f>成績入力!AN99</f>
        <v>0</v>
      </c>
      <c r="N16" s="14">
        <f>成績入力!AO99</f>
        <v>0</v>
      </c>
      <c r="O16" s="14">
        <f>成績入力!AP99</f>
        <v>0</v>
      </c>
      <c r="P16" s="14">
        <f>成績入力!AQ99</f>
        <v>0</v>
      </c>
      <c r="Q16" s="14">
        <f>成績入力!AR99</f>
        <v>0</v>
      </c>
      <c r="R16" s="14">
        <f>成績入力!AS99</f>
        <v>0</v>
      </c>
      <c r="S16" s="14">
        <f>成績入力!AT99</f>
        <v>0</v>
      </c>
      <c r="T16" s="14">
        <f>成績入力!AU99</f>
        <v>0</v>
      </c>
      <c r="U16" s="14">
        <f>成績入力!AV99</f>
        <v>0</v>
      </c>
      <c r="V16" s="28">
        <f>成績入力!AW99</f>
        <v>0</v>
      </c>
      <c r="W16" s="14">
        <f>成績入力!AX99</f>
        <v>0</v>
      </c>
      <c r="X16" s="14">
        <f>成績入力!AY99</f>
        <v>0</v>
      </c>
      <c r="Y16" s="14">
        <f>成績入力!AZ99</f>
        <v>0</v>
      </c>
      <c r="Z16" s="14">
        <f>成績入力!BA99</f>
        <v>0</v>
      </c>
      <c r="AA16" s="14">
        <f>成績入力!BB99</f>
        <v>0</v>
      </c>
      <c r="AB16" s="14">
        <f>成績入力!BC99</f>
        <v>0</v>
      </c>
      <c r="AC16" s="14">
        <f>成績入力!BD99</f>
        <v>0</v>
      </c>
      <c r="AD16" s="14">
        <f>成績入力!BE99</f>
        <v>0</v>
      </c>
      <c r="AE16" s="28">
        <f>成績入力!BF99</f>
        <v>0</v>
      </c>
      <c r="AF16" s="60">
        <f>成績入力!BG99</f>
        <v>0</v>
      </c>
      <c r="AG16" s="219">
        <f>成績入力!BH99</f>
        <v>0</v>
      </c>
      <c r="AH16" s="227">
        <f>成績入力!BI99</f>
        <v>0</v>
      </c>
      <c r="AI16" s="219">
        <f>成績入力!BJ99</f>
        <v>0</v>
      </c>
      <c r="AJ16" s="219">
        <f>成績入力!BK99</f>
        <v>0</v>
      </c>
      <c r="AK16" s="143">
        <f>成績入力!BL99</f>
        <v>0</v>
      </c>
      <c r="AN16">
        <v>99</v>
      </c>
    </row>
    <row r="17" spans="2:40">
      <c r="B17" s="29">
        <f t="shared" si="1"/>
        <v>11</v>
      </c>
      <c r="C17" s="30">
        <f t="shared" si="2"/>
        <v>5</v>
      </c>
      <c r="D17" s="402">
        <f t="shared" si="3"/>
        <v>6</v>
      </c>
      <c r="E17" s="20">
        <f>成績入力!AH100</f>
        <v>81</v>
      </c>
      <c r="F17" s="22">
        <f>成績入力!AI100</f>
        <v>0</v>
      </c>
      <c r="G17" s="21">
        <f>成績入力!AJ100</f>
        <v>0</v>
      </c>
      <c r="H17" s="353">
        <f>成績入力!AK100</f>
        <v>0</v>
      </c>
      <c r="I17" s="371">
        <f>成績入力!BM100</f>
        <v>0</v>
      </c>
      <c r="J17" s="372">
        <f>成績入力!BN100</f>
        <v>0</v>
      </c>
      <c r="K17" s="261">
        <f>成績入力!AL100</f>
        <v>0</v>
      </c>
      <c r="L17" s="14">
        <f>成績入力!AM100</f>
        <v>0</v>
      </c>
      <c r="M17" s="14">
        <f>成績入力!AN100</f>
        <v>0</v>
      </c>
      <c r="N17" s="14">
        <f>成績入力!AO100</f>
        <v>0</v>
      </c>
      <c r="O17" s="14">
        <f>成績入力!AP100</f>
        <v>0</v>
      </c>
      <c r="P17" s="14">
        <f>成績入力!AQ100</f>
        <v>0</v>
      </c>
      <c r="Q17" s="14">
        <f>成績入力!AR100</f>
        <v>0</v>
      </c>
      <c r="R17" s="14">
        <f>成績入力!AS100</f>
        <v>0</v>
      </c>
      <c r="S17" s="14">
        <f>成績入力!AT100</f>
        <v>0</v>
      </c>
      <c r="T17" s="14">
        <f>成績入力!AU100</f>
        <v>0</v>
      </c>
      <c r="U17" s="14">
        <f>成績入力!AV100</f>
        <v>0</v>
      </c>
      <c r="V17" s="28">
        <f>成績入力!AW100</f>
        <v>0</v>
      </c>
      <c r="W17" s="14">
        <f>成績入力!AX100</f>
        <v>0</v>
      </c>
      <c r="X17" s="14">
        <f>成績入力!AY100</f>
        <v>0</v>
      </c>
      <c r="Y17" s="14">
        <f>成績入力!AZ100</f>
        <v>0</v>
      </c>
      <c r="Z17" s="14">
        <f>成績入力!BA100</f>
        <v>0</v>
      </c>
      <c r="AA17" s="14">
        <f>成績入力!BB100</f>
        <v>0</v>
      </c>
      <c r="AB17" s="14">
        <f>成績入力!BC100</f>
        <v>0</v>
      </c>
      <c r="AC17" s="14">
        <f>成績入力!BD100</f>
        <v>0</v>
      </c>
      <c r="AD17" s="14">
        <f>成績入力!BE100</f>
        <v>0</v>
      </c>
      <c r="AE17" s="28">
        <f>成績入力!BF100</f>
        <v>0</v>
      </c>
      <c r="AF17" s="60">
        <f>成績入力!BG100</f>
        <v>0</v>
      </c>
      <c r="AG17" s="219">
        <f>成績入力!BH100</f>
        <v>0</v>
      </c>
      <c r="AH17" s="227">
        <f>成績入力!BI100</f>
        <v>0</v>
      </c>
      <c r="AI17" s="219">
        <f>成績入力!BJ100</f>
        <v>0</v>
      </c>
      <c r="AJ17" s="219">
        <f>成績入力!BK100</f>
        <v>0</v>
      </c>
      <c r="AK17" s="143">
        <f>成績入力!BL100</f>
        <v>0</v>
      </c>
      <c r="AN17">
        <v>100</v>
      </c>
    </row>
    <row r="18" spans="2:40">
      <c r="B18" s="29">
        <f t="shared" si="1"/>
        <v>12</v>
      </c>
      <c r="C18" s="30">
        <f t="shared" si="2"/>
        <v>5</v>
      </c>
      <c r="D18" s="402">
        <f t="shared" si="3"/>
        <v>6</v>
      </c>
      <c r="E18" s="20">
        <f>成績入力!AH101</f>
        <v>82</v>
      </c>
      <c r="F18" s="22">
        <f>成績入力!AI101</f>
        <v>0</v>
      </c>
      <c r="G18" s="21">
        <f>成績入力!AJ101</f>
        <v>0</v>
      </c>
      <c r="H18" s="353">
        <f>成績入力!AK101</f>
        <v>0</v>
      </c>
      <c r="I18" s="371">
        <f>成績入力!BM101</f>
        <v>0</v>
      </c>
      <c r="J18" s="372">
        <f>成績入力!BN101</f>
        <v>0</v>
      </c>
      <c r="K18" s="261">
        <f>成績入力!AL101</f>
        <v>0</v>
      </c>
      <c r="L18" s="14">
        <f>成績入力!AM101</f>
        <v>0</v>
      </c>
      <c r="M18" s="14">
        <f>成績入力!AN101</f>
        <v>0</v>
      </c>
      <c r="N18" s="14">
        <f>成績入力!AO101</f>
        <v>0</v>
      </c>
      <c r="O18" s="14">
        <f>成績入力!AP101</f>
        <v>0</v>
      </c>
      <c r="P18" s="14">
        <f>成績入力!AQ101</f>
        <v>0</v>
      </c>
      <c r="Q18" s="14">
        <f>成績入力!AR101</f>
        <v>0</v>
      </c>
      <c r="R18" s="14">
        <f>成績入力!AS101</f>
        <v>0</v>
      </c>
      <c r="S18" s="14">
        <f>成績入力!AT101</f>
        <v>0</v>
      </c>
      <c r="T18" s="14">
        <f>成績入力!AU101</f>
        <v>0</v>
      </c>
      <c r="U18" s="14">
        <f>成績入力!AV101</f>
        <v>0</v>
      </c>
      <c r="V18" s="28">
        <f>成績入力!AW101</f>
        <v>0</v>
      </c>
      <c r="W18" s="14">
        <f>成績入力!AX101</f>
        <v>0</v>
      </c>
      <c r="X18" s="14">
        <f>成績入力!AY101</f>
        <v>0</v>
      </c>
      <c r="Y18" s="14">
        <f>成績入力!AZ101</f>
        <v>0</v>
      </c>
      <c r="Z18" s="14">
        <f>成績入力!BA101</f>
        <v>0</v>
      </c>
      <c r="AA18" s="14">
        <f>成績入力!BB101</f>
        <v>0</v>
      </c>
      <c r="AB18" s="14">
        <f>成績入力!BC101</f>
        <v>0</v>
      </c>
      <c r="AC18" s="14">
        <f>成績入力!BD101</f>
        <v>0</v>
      </c>
      <c r="AD18" s="14">
        <f>成績入力!BE101</f>
        <v>0</v>
      </c>
      <c r="AE18" s="28">
        <f>成績入力!BF101</f>
        <v>0</v>
      </c>
      <c r="AF18" s="60">
        <f>成績入力!BG101</f>
        <v>0</v>
      </c>
      <c r="AG18" s="219">
        <f>成績入力!BH101</f>
        <v>0</v>
      </c>
      <c r="AH18" s="227">
        <f>成績入力!BI101</f>
        <v>0</v>
      </c>
      <c r="AI18" s="219">
        <f>成績入力!BJ101</f>
        <v>0</v>
      </c>
      <c r="AJ18" s="219">
        <f>成績入力!BK101</f>
        <v>0</v>
      </c>
      <c r="AK18" s="143">
        <f>成績入力!BL101</f>
        <v>0</v>
      </c>
      <c r="AN18">
        <v>101</v>
      </c>
    </row>
    <row r="19" spans="2:40">
      <c r="B19" s="29">
        <f t="shared" si="1"/>
        <v>13</v>
      </c>
      <c r="C19" s="30">
        <f t="shared" si="2"/>
        <v>5</v>
      </c>
      <c r="D19" s="402">
        <f t="shared" si="3"/>
        <v>6</v>
      </c>
      <c r="E19" s="20">
        <f>成績入力!AH102</f>
        <v>83</v>
      </c>
      <c r="F19" s="22">
        <f>成績入力!AI102</f>
        <v>0</v>
      </c>
      <c r="G19" s="21">
        <f>成績入力!AJ102</f>
        <v>0</v>
      </c>
      <c r="H19" s="353">
        <f>成績入力!AK102</f>
        <v>0</v>
      </c>
      <c r="I19" s="371">
        <f>成績入力!BM102</f>
        <v>0</v>
      </c>
      <c r="J19" s="372">
        <f>成績入力!BN102</f>
        <v>0</v>
      </c>
      <c r="K19" s="261">
        <f>成績入力!AL102</f>
        <v>0</v>
      </c>
      <c r="L19" s="14">
        <f>成績入力!AM102</f>
        <v>0</v>
      </c>
      <c r="M19" s="14">
        <f>成績入力!AN102</f>
        <v>0</v>
      </c>
      <c r="N19" s="14">
        <f>成績入力!AO102</f>
        <v>0</v>
      </c>
      <c r="O19" s="14">
        <f>成績入力!AP102</f>
        <v>0</v>
      </c>
      <c r="P19" s="14">
        <f>成績入力!AQ102</f>
        <v>0</v>
      </c>
      <c r="Q19" s="14">
        <f>成績入力!AR102</f>
        <v>0</v>
      </c>
      <c r="R19" s="14">
        <f>成績入力!AS102</f>
        <v>0</v>
      </c>
      <c r="S19" s="14">
        <f>成績入力!AT102</f>
        <v>0</v>
      </c>
      <c r="T19" s="14">
        <f>成績入力!AU102</f>
        <v>0</v>
      </c>
      <c r="U19" s="14">
        <f>成績入力!AV102</f>
        <v>0</v>
      </c>
      <c r="V19" s="28">
        <f>成績入力!AW102</f>
        <v>0</v>
      </c>
      <c r="W19" s="14">
        <f>成績入力!AX102</f>
        <v>0</v>
      </c>
      <c r="X19" s="14">
        <f>成績入力!AY102</f>
        <v>0</v>
      </c>
      <c r="Y19" s="14">
        <f>成績入力!AZ102</f>
        <v>0</v>
      </c>
      <c r="Z19" s="14">
        <f>成績入力!BA102</f>
        <v>0</v>
      </c>
      <c r="AA19" s="14">
        <f>成績入力!BB102</f>
        <v>0</v>
      </c>
      <c r="AB19" s="14">
        <f>成績入力!BC102</f>
        <v>0</v>
      </c>
      <c r="AC19" s="14">
        <f>成績入力!BD102</f>
        <v>0</v>
      </c>
      <c r="AD19" s="14">
        <f>成績入力!BE102</f>
        <v>0</v>
      </c>
      <c r="AE19" s="28">
        <f>成績入力!BF102</f>
        <v>0</v>
      </c>
      <c r="AF19" s="60">
        <f>成績入力!BG102</f>
        <v>0</v>
      </c>
      <c r="AG19" s="219">
        <f>成績入力!BH102</f>
        <v>0</v>
      </c>
      <c r="AH19" s="227">
        <f>成績入力!BI102</f>
        <v>0</v>
      </c>
      <c r="AI19" s="219">
        <f>成績入力!BJ102</f>
        <v>0</v>
      </c>
      <c r="AJ19" s="219">
        <f>成績入力!BK102</f>
        <v>0</v>
      </c>
      <c r="AK19" s="143">
        <f>成績入力!BL102</f>
        <v>0</v>
      </c>
      <c r="AN19">
        <v>102</v>
      </c>
    </row>
    <row r="20" spans="2:40">
      <c r="B20" s="29">
        <f t="shared" si="1"/>
        <v>14</v>
      </c>
      <c r="C20" s="30">
        <f t="shared" si="2"/>
        <v>5</v>
      </c>
      <c r="D20" s="402">
        <f t="shared" si="3"/>
        <v>6</v>
      </c>
      <c r="E20" s="20">
        <f>成績入力!AH103</f>
        <v>84</v>
      </c>
      <c r="F20" s="22">
        <f>成績入力!AI103</f>
        <v>0</v>
      </c>
      <c r="G20" s="21">
        <f>成績入力!AJ103</f>
        <v>0</v>
      </c>
      <c r="H20" s="353">
        <f>成績入力!AK103</f>
        <v>0</v>
      </c>
      <c r="I20" s="371">
        <f>成績入力!BM103</f>
        <v>0</v>
      </c>
      <c r="J20" s="372">
        <f>成績入力!BN103</f>
        <v>0</v>
      </c>
      <c r="K20" s="261">
        <f>成績入力!AL103</f>
        <v>0</v>
      </c>
      <c r="L20" s="14">
        <f>成績入力!AM103</f>
        <v>0</v>
      </c>
      <c r="M20" s="14">
        <f>成績入力!AN103</f>
        <v>0</v>
      </c>
      <c r="N20" s="14">
        <f>成績入力!AO103</f>
        <v>0</v>
      </c>
      <c r="O20" s="14">
        <f>成績入力!AP103</f>
        <v>0</v>
      </c>
      <c r="P20" s="14">
        <f>成績入力!AQ103</f>
        <v>0</v>
      </c>
      <c r="Q20" s="14">
        <f>成績入力!AR103</f>
        <v>0</v>
      </c>
      <c r="R20" s="14">
        <f>成績入力!AS103</f>
        <v>0</v>
      </c>
      <c r="S20" s="14">
        <f>成績入力!AT103</f>
        <v>0</v>
      </c>
      <c r="T20" s="14">
        <f>成績入力!AU103</f>
        <v>0</v>
      </c>
      <c r="U20" s="14">
        <f>成績入力!AV103</f>
        <v>0</v>
      </c>
      <c r="V20" s="28">
        <f>成績入力!AW103</f>
        <v>0</v>
      </c>
      <c r="W20" s="14">
        <f>成績入力!AX103</f>
        <v>0</v>
      </c>
      <c r="X20" s="14">
        <f>成績入力!AY103</f>
        <v>0</v>
      </c>
      <c r="Y20" s="14">
        <f>成績入力!AZ103</f>
        <v>0</v>
      </c>
      <c r="Z20" s="14">
        <f>成績入力!BA103</f>
        <v>0</v>
      </c>
      <c r="AA20" s="14">
        <f>成績入力!BB103</f>
        <v>0</v>
      </c>
      <c r="AB20" s="14">
        <f>成績入力!BC103</f>
        <v>0</v>
      </c>
      <c r="AC20" s="14">
        <f>成績入力!BD103</f>
        <v>0</v>
      </c>
      <c r="AD20" s="14">
        <f>成績入力!BE103</f>
        <v>0</v>
      </c>
      <c r="AE20" s="28">
        <f>成績入力!BF103</f>
        <v>0</v>
      </c>
      <c r="AF20" s="60">
        <f>成績入力!BG103</f>
        <v>0</v>
      </c>
      <c r="AG20" s="219">
        <f>成績入力!BH103</f>
        <v>0</v>
      </c>
      <c r="AH20" s="227">
        <f>成績入力!BI103</f>
        <v>0</v>
      </c>
      <c r="AI20" s="219">
        <f>成績入力!BJ103</f>
        <v>0</v>
      </c>
      <c r="AJ20" s="219">
        <f>成績入力!BK103</f>
        <v>0</v>
      </c>
      <c r="AK20" s="143">
        <f>成績入力!BL103</f>
        <v>0</v>
      </c>
      <c r="AN20">
        <v>103</v>
      </c>
    </row>
    <row r="21" spans="2:40">
      <c r="B21" s="29">
        <f t="shared" si="1"/>
        <v>15</v>
      </c>
      <c r="C21" s="30">
        <f t="shared" si="2"/>
        <v>5</v>
      </c>
      <c r="D21" s="402">
        <f t="shared" si="3"/>
        <v>6</v>
      </c>
      <c r="E21" s="20">
        <f>成績入力!AH104</f>
        <v>85</v>
      </c>
      <c r="F21" s="22">
        <f>成績入力!AI104</f>
        <v>0</v>
      </c>
      <c r="G21" s="21">
        <f>成績入力!AJ104</f>
        <v>0</v>
      </c>
      <c r="H21" s="353">
        <f>成績入力!AK104</f>
        <v>0</v>
      </c>
      <c r="I21" s="371">
        <f>成績入力!BM104</f>
        <v>0</v>
      </c>
      <c r="J21" s="372">
        <f>成績入力!BN104</f>
        <v>0</v>
      </c>
      <c r="K21" s="261">
        <f>成績入力!AL104</f>
        <v>0</v>
      </c>
      <c r="L21" s="14">
        <f>成績入力!AM104</f>
        <v>0</v>
      </c>
      <c r="M21" s="14">
        <f>成績入力!AN104</f>
        <v>0</v>
      </c>
      <c r="N21" s="14">
        <f>成績入力!AO104</f>
        <v>0</v>
      </c>
      <c r="O21" s="14">
        <f>成績入力!AP104</f>
        <v>0</v>
      </c>
      <c r="P21" s="14">
        <f>成績入力!AQ104</f>
        <v>0</v>
      </c>
      <c r="Q21" s="14">
        <f>成績入力!AR104</f>
        <v>0</v>
      </c>
      <c r="R21" s="14">
        <f>成績入力!AS104</f>
        <v>0</v>
      </c>
      <c r="S21" s="14">
        <f>成績入力!AT104</f>
        <v>0</v>
      </c>
      <c r="T21" s="14">
        <f>成績入力!AU104</f>
        <v>0</v>
      </c>
      <c r="U21" s="14">
        <f>成績入力!AV104</f>
        <v>0</v>
      </c>
      <c r="V21" s="28">
        <f>成績入力!AW104</f>
        <v>0</v>
      </c>
      <c r="W21" s="14">
        <f>成績入力!AX104</f>
        <v>0</v>
      </c>
      <c r="X21" s="14">
        <f>成績入力!AY104</f>
        <v>0</v>
      </c>
      <c r="Y21" s="14">
        <f>成績入力!AZ104</f>
        <v>0</v>
      </c>
      <c r="Z21" s="14">
        <f>成績入力!BA104</f>
        <v>0</v>
      </c>
      <c r="AA21" s="14">
        <f>成績入力!BB104</f>
        <v>0</v>
      </c>
      <c r="AB21" s="14">
        <f>成績入力!BC104</f>
        <v>0</v>
      </c>
      <c r="AC21" s="14">
        <f>成績入力!BD104</f>
        <v>0</v>
      </c>
      <c r="AD21" s="14">
        <f>成績入力!BE104</f>
        <v>0</v>
      </c>
      <c r="AE21" s="28">
        <f>成績入力!BF104</f>
        <v>0</v>
      </c>
      <c r="AF21" s="60">
        <f>成績入力!BG104</f>
        <v>0</v>
      </c>
      <c r="AG21" s="219">
        <f>成績入力!BH104</f>
        <v>0</v>
      </c>
      <c r="AH21" s="227">
        <f>成績入力!BI104</f>
        <v>0</v>
      </c>
      <c r="AI21" s="219">
        <f>成績入力!BJ104</f>
        <v>0</v>
      </c>
      <c r="AJ21" s="219">
        <f>成績入力!BK104</f>
        <v>0</v>
      </c>
      <c r="AK21" s="143">
        <f>成績入力!BL104</f>
        <v>0</v>
      </c>
      <c r="AN21">
        <v>104</v>
      </c>
    </row>
    <row r="22" spans="2:40">
      <c r="B22" s="29">
        <f t="shared" si="1"/>
        <v>16</v>
      </c>
      <c r="C22" s="30">
        <f t="shared" si="2"/>
        <v>5</v>
      </c>
      <c r="D22" s="402">
        <f t="shared" si="3"/>
        <v>6</v>
      </c>
      <c r="E22" s="20">
        <f>成績入力!AH105</f>
        <v>86</v>
      </c>
      <c r="F22" s="22">
        <f>成績入力!AI105</f>
        <v>0</v>
      </c>
      <c r="G22" s="21">
        <f>成績入力!AJ105</f>
        <v>0</v>
      </c>
      <c r="H22" s="353">
        <f>成績入力!AK105</f>
        <v>0</v>
      </c>
      <c r="I22" s="371">
        <f>成績入力!BM105</f>
        <v>0</v>
      </c>
      <c r="J22" s="372">
        <f>成績入力!BN105</f>
        <v>0</v>
      </c>
      <c r="K22" s="261">
        <f>成績入力!AL105</f>
        <v>0</v>
      </c>
      <c r="L22" s="14">
        <f>成績入力!AM105</f>
        <v>0</v>
      </c>
      <c r="M22" s="14">
        <f>成績入力!AN105</f>
        <v>0</v>
      </c>
      <c r="N22" s="14">
        <f>成績入力!AO105</f>
        <v>0</v>
      </c>
      <c r="O22" s="14">
        <f>成績入力!AP105</f>
        <v>0</v>
      </c>
      <c r="P22" s="14">
        <f>成績入力!AQ105</f>
        <v>0</v>
      </c>
      <c r="Q22" s="14">
        <f>成績入力!AR105</f>
        <v>0</v>
      </c>
      <c r="R22" s="14">
        <f>成績入力!AS105</f>
        <v>0</v>
      </c>
      <c r="S22" s="14">
        <f>成績入力!AT105</f>
        <v>0</v>
      </c>
      <c r="T22" s="14">
        <f>成績入力!AU105</f>
        <v>0</v>
      </c>
      <c r="U22" s="14">
        <f>成績入力!AV105</f>
        <v>0</v>
      </c>
      <c r="V22" s="28">
        <f>成績入力!AW105</f>
        <v>0</v>
      </c>
      <c r="W22" s="14">
        <f>成績入力!AX105</f>
        <v>0</v>
      </c>
      <c r="X22" s="14">
        <f>成績入力!AY105</f>
        <v>0</v>
      </c>
      <c r="Y22" s="14">
        <f>成績入力!AZ105</f>
        <v>0</v>
      </c>
      <c r="Z22" s="14">
        <f>成績入力!BA105</f>
        <v>0</v>
      </c>
      <c r="AA22" s="14">
        <f>成績入力!BB105</f>
        <v>0</v>
      </c>
      <c r="AB22" s="14">
        <f>成績入力!BC105</f>
        <v>0</v>
      </c>
      <c r="AC22" s="14">
        <f>成績入力!BD105</f>
        <v>0</v>
      </c>
      <c r="AD22" s="14">
        <f>成績入力!BE105</f>
        <v>0</v>
      </c>
      <c r="AE22" s="28">
        <f>成績入力!BF105</f>
        <v>0</v>
      </c>
      <c r="AF22" s="60">
        <f>成績入力!BG105</f>
        <v>0</v>
      </c>
      <c r="AG22" s="219">
        <f>成績入力!BH105</f>
        <v>0</v>
      </c>
      <c r="AH22" s="227">
        <f>成績入力!BI105</f>
        <v>0</v>
      </c>
      <c r="AI22" s="219">
        <f>成績入力!BJ105</f>
        <v>0</v>
      </c>
      <c r="AJ22" s="219">
        <f>成績入力!BK105</f>
        <v>0</v>
      </c>
      <c r="AK22" s="143">
        <f>成績入力!BL105</f>
        <v>0</v>
      </c>
      <c r="AN22">
        <v>105</v>
      </c>
    </row>
    <row r="23" spans="2:40">
      <c r="B23" s="29">
        <f t="shared" si="1"/>
        <v>17</v>
      </c>
      <c r="C23" s="30">
        <f t="shared" si="2"/>
        <v>5</v>
      </c>
      <c r="D23" s="402">
        <f t="shared" si="3"/>
        <v>6</v>
      </c>
      <c r="E23" s="20">
        <f>成績入力!AH106</f>
        <v>87</v>
      </c>
      <c r="F23" s="22">
        <f>成績入力!AI106</f>
        <v>0</v>
      </c>
      <c r="G23" s="21">
        <f>成績入力!AJ106</f>
        <v>0</v>
      </c>
      <c r="H23" s="353">
        <f>成績入力!AK106</f>
        <v>0</v>
      </c>
      <c r="I23" s="371">
        <f>成績入力!BM106</f>
        <v>0</v>
      </c>
      <c r="J23" s="372">
        <f>成績入力!BN106</f>
        <v>0</v>
      </c>
      <c r="K23" s="261">
        <f>成績入力!AL106</f>
        <v>0</v>
      </c>
      <c r="L23" s="14">
        <f>成績入力!AM106</f>
        <v>0</v>
      </c>
      <c r="M23" s="14">
        <f>成績入力!AN106</f>
        <v>0</v>
      </c>
      <c r="N23" s="14">
        <f>成績入力!AO106</f>
        <v>0</v>
      </c>
      <c r="O23" s="14">
        <f>成績入力!AP106</f>
        <v>0</v>
      </c>
      <c r="P23" s="14">
        <f>成績入力!AQ106</f>
        <v>0</v>
      </c>
      <c r="Q23" s="14">
        <f>成績入力!AR106</f>
        <v>0</v>
      </c>
      <c r="R23" s="14">
        <f>成績入力!AS106</f>
        <v>0</v>
      </c>
      <c r="S23" s="14">
        <f>成績入力!AT106</f>
        <v>0</v>
      </c>
      <c r="T23" s="14">
        <f>成績入力!AU106</f>
        <v>0</v>
      </c>
      <c r="U23" s="14">
        <f>成績入力!AV106</f>
        <v>0</v>
      </c>
      <c r="V23" s="28">
        <f>成績入力!AW106</f>
        <v>0</v>
      </c>
      <c r="W23" s="14">
        <f>成績入力!AX106</f>
        <v>0</v>
      </c>
      <c r="X23" s="14">
        <f>成績入力!AY106</f>
        <v>0</v>
      </c>
      <c r="Y23" s="14">
        <f>成績入力!AZ106</f>
        <v>0</v>
      </c>
      <c r="Z23" s="14">
        <f>成績入力!BA106</f>
        <v>0</v>
      </c>
      <c r="AA23" s="14">
        <f>成績入力!BB106</f>
        <v>0</v>
      </c>
      <c r="AB23" s="14">
        <f>成績入力!BC106</f>
        <v>0</v>
      </c>
      <c r="AC23" s="14">
        <f>成績入力!BD106</f>
        <v>0</v>
      </c>
      <c r="AD23" s="14">
        <f>成績入力!BE106</f>
        <v>0</v>
      </c>
      <c r="AE23" s="28">
        <f>成績入力!BF106</f>
        <v>0</v>
      </c>
      <c r="AF23" s="60">
        <f>成績入力!BG106</f>
        <v>0</v>
      </c>
      <c r="AG23" s="219">
        <f>成績入力!BH106</f>
        <v>0</v>
      </c>
      <c r="AH23" s="227">
        <f>成績入力!BI106</f>
        <v>0</v>
      </c>
      <c r="AI23" s="219">
        <f>成績入力!BJ106</f>
        <v>0</v>
      </c>
      <c r="AJ23" s="219">
        <f>成績入力!BK106</f>
        <v>0</v>
      </c>
      <c r="AK23" s="143">
        <f>成績入力!BL106</f>
        <v>0</v>
      </c>
      <c r="AN23">
        <v>106</v>
      </c>
    </row>
    <row r="24" spans="2:40">
      <c r="B24" s="29">
        <f t="shared" si="1"/>
        <v>18</v>
      </c>
      <c r="C24" s="30">
        <f t="shared" si="2"/>
        <v>5</v>
      </c>
      <c r="D24" s="402">
        <f t="shared" si="3"/>
        <v>6</v>
      </c>
      <c r="E24" s="20">
        <f>成績入力!AH107</f>
        <v>88</v>
      </c>
      <c r="F24" s="22">
        <f>成績入力!AI107</f>
        <v>0</v>
      </c>
      <c r="G24" s="21">
        <f>成績入力!AJ107</f>
        <v>0</v>
      </c>
      <c r="H24" s="353">
        <f>成績入力!AK107</f>
        <v>0</v>
      </c>
      <c r="I24" s="371">
        <f>成績入力!BM107</f>
        <v>0</v>
      </c>
      <c r="J24" s="372">
        <f>成績入力!BN107</f>
        <v>0</v>
      </c>
      <c r="K24" s="261">
        <f>成績入力!AL107</f>
        <v>0</v>
      </c>
      <c r="L24" s="14">
        <f>成績入力!AM107</f>
        <v>0</v>
      </c>
      <c r="M24" s="14">
        <f>成績入力!AN107</f>
        <v>0</v>
      </c>
      <c r="N24" s="14">
        <f>成績入力!AO107</f>
        <v>0</v>
      </c>
      <c r="O24" s="14">
        <f>成績入力!AP107</f>
        <v>0</v>
      </c>
      <c r="P24" s="14">
        <f>成績入力!AQ107</f>
        <v>0</v>
      </c>
      <c r="Q24" s="14">
        <f>成績入力!AR107</f>
        <v>0</v>
      </c>
      <c r="R24" s="14">
        <f>成績入力!AS107</f>
        <v>0</v>
      </c>
      <c r="S24" s="14">
        <f>成績入力!AT107</f>
        <v>0</v>
      </c>
      <c r="T24" s="14">
        <f>成績入力!AU107</f>
        <v>0</v>
      </c>
      <c r="U24" s="14">
        <f>成績入力!AV107</f>
        <v>0</v>
      </c>
      <c r="V24" s="28">
        <f>成績入力!AW107</f>
        <v>0</v>
      </c>
      <c r="W24" s="14">
        <f>成績入力!AX107</f>
        <v>0</v>
      </c>
      <c r="X24" s="14">
        <f>成績入力!AY107</f>
        <v>0</v>
      </c>
      <c r="Y24" s="14">
        <f>成績入力!AZ107</f>
        <v>0</v>
      </c>
      <c r="Z24" s="14">
        <f>成績入力!BA107</f>
        <v>0</v>
      </c>
      <c r="AA24" s="14">
        <f>成績入力!BB107</f>
        <v>0</v>
      </c>
      <c r="AB24" s="14">
        <f>成績入力!BC107</f>
        <v>0</v>
      </c>
      <c r="AC24" s="14">
        <f>成績入力!BD107</f>
        <v>0</v>
      </c>
      <c r="AD24" s="14">
        <f>成績入力!BE107</f>
        <v>0</v>
      </c>
      <c r="AE24" s="28">
        <f>成績入力!BF107</f>
        <v>0</v>
      </c>
      <c r="AF24" s="60">
        <f>成績入力!BG107</f>
        <v>0</v>
      </c>
      <c r="AG24" s="219">
        <f>成績入力!BH107</f>
        <v>0</v>
      </c>
      <c r="AH24" s="227">
        <f>成績入力!BI107</f>
        <v>0</v>
      </c>
      <c r="AI24" s="219">
        <f>成績入力!BJ107</f>
        <v>0</v>
      </c>
      <c r="AJ24" s="219">
        <f>成績入力!BK107</f>
        <v>0</v>
      </c>
      <c r="AK24" s="143">
        <f>成績入力!BL107</f>
        <v>0</v>
      </c>
      <c r="AN24">
        <v>107</v>
      </c>
    </row>
    <row r="25" spans="2:40">
      <c r="B25" s="29">
        <f t="shared" si="1"/>
        <v>19</v>
      </c>
      <c r="C25" s="30">
        <f t="shared" si="2"/>
        <v>5</v>
      </c>
      <c r="D25" s="402">
        <f t="shared" si="3"/>
        <v>6</v>
      </c>
      <c r="E25" s="20">
        <f>成績入力!AH108</f>
        <v>89</v>
      </c>
      <c r="F25" s="22">
        <f>成績入力!AI108</f>
        <v>0</v>
      </c>
      <c r="G25" s="21">
        <f>成績入力!AJ108</f>
        <v>0</v>
      </c>
      <c r="H25" s="353">
        <f>成績入力!AK108</f>
        <v>0</v>
      </c>
      <c r="I25" s="371">
        <f>成績入力!BM108</f>
        <v>0</v>
      </c>
      <c r="J25" s="372">
        <f>成績入力!BN108</f>
        <v>0</v>
      </c>
      <c r="K25" s="261">
        <f>成績入力!AL108</f>
        <v>0</v>
      </c>
      <c r="L25" s="14">
        <f>成績入力!AM108</f>
        <v>0</v>
      </c>
      <c r="M25" s="14">
        <f>成績入力!AN108</f>
        <v>0</v>
      </c>
      <c r="N25" s="14">
        <f>成績入力!AO108</f>
        <v>0</v>
      </c>
      <c r="O25" s="14">
        <f>成績入力!AP108</f>
        <v>0</v>
      </c>
      <c r="P25" s="14">
        <f>成績入力!AQ108</f>
        <v>0</v>
      </c>
      <c r="Q25" s="14">
        <f>成績入力!AR108</f>
        <v>0</v>
      </c>
      <c r="R25" s="14">
        <f>成績入力!AS108</f>
        <v>0</v>
      </c>
      <c r="S25" s="14">
        <f>成績入力!AT108</f>
        <v>0</v>
      </c>
      <c r="T25" s="14">
        <f>成績入力!AU108</f>
        <v>0</v>
      </c>
      <c r="U25" s="14">
        <f>成績入力!AV108</f>
        <v>0</v>
      </c>
      <c r="V25" s="28">
        <f>成績入力!AW108</f>
        <v>0</v>
      </c>
      <c r="W25" s="14">
        <f>成績入力!AX108</f>
        <v>0</v>
      </c>
      <c r="X25" s="14">
        <f>成績入力!AY108</f>
        <v>0</v>
      </c>
      <c r="Y25" s="14">
        <f>成績入力!AZ108</f>
        <v>0</v>
      </c>
      <c r="Z25" s="14">
        <f>成績入力!BA108</f>
        <v>0</v>
      </c>
      <c r="AA25" s="14">
        <f>成績入力!BB108</f>
        <v>0</v>
      </c>
      <c r="AB25" s="14">
        <f>成績入力!BC108</f>
        <v>0</v>
      </c>
      <c r="AC25" s="14">
        <f>成績入力!BD108</f>
        <v>0</v>
      </c>
      <c r="AD25" s="14">
        <f>成績入力!BE108</f>
        <v>0</v>
      </c>
      <c r="AE25" s="28">
        <f>成績入力!BF108</f>
        <v>0</v>
      </c>
      <c r="AF25" s="60">
        <f>成績入力!BG108</f>
        <v>0</v>
      </c>
      <c r="AG25" s="219">
        <f>成績入力!BH108</f>
        <v>0</v>
      </c>
      <c r="AH25" s="227">
        <f>成績入力!BI108</f>
        <v>0</v>
      </c>
      <c r="AI25" s="219">
        <f>成績入力!BJ108</f>
        <v>0</v>
      </c>
      <c r="AJ25" s="219">
        <f>成績入力!BK108</f>
        <v>0</v>
      </c>
      <c r="AK25" s="143">
        <f>成績入力!BL108</f>
        <v>0</v>
      </c>
      <c r="AN25">
        <v>108</v>
      </c>
    </row>
    <row r="26" spans="2:40">
      <c r="B26" s="29">
        <f t="shared" si="1"/>
        <v>20</v>
      </c>
      <c r="C26" s="30">
        <f t="shared" si="2"/>
        <v>5</v>
      </c>
      <c r="D26" s="402">
        <f t="shared" si="3"/>
        <v>6</v>
      </c>
      <c r="E26" s="20">
        <f>成績入力!AH109</f>
        <v>90</v>
      </c>
      <c r="F26" s="22">
        <f>成績入力!AI109</f>
        <v>0</v>
      </c>
      <c r="G26" s="21">
        <f>成績入力!AJ109</f>
        <v>0</v>
      </c>
      <c r="H26" s="353">
        <f>成績入力!AK109</f>
        <v>0</v>
      </c>
      <c r="I26" s="371">
        <f>成績入力!BM109</f>
        <v>0</v>
      </c>
      <c r="J26" s="372">
        <f>成績入力!BN109</f>
        <v>0</v>
      </c>
      <c r="K26" s="261">
        <f>成績入力!AL109</f>
        <v>0</v>
      </c>
      <c r="L26" s="14">
        <f>成績入力!AM109</f>
        <v>0</v>
      </c>
      <c r="M26" s="14">
        <f>成績入力!AN109</f>
        <v>0</v>
      </c>
      <c r="N26" s="14">
        <f>成績入力!AO109</f>
        <v>0</v>
      </c>
      <c r="O26" s="14">
        <f>成績入力!AP109</f>
        <v>0</v>
      </c>
      <c r="P26" s="14">
        <f>成績入力!AQ109</f>
        <v>0</v>
      </c>
      <c r="Q26" s="14">
        <f>成績入力!AR109</f>
        <v>0</v>
      </c>
      <c r="R26" s="14">
        <f>成績入力!AS109</f>
        <v>0</v>
      </c>
      <c r="S26" s="14">
        <f>成績入力!AT109</f>
        <v>0</v>
      </c>
      <c r="T26" s="14">
        <f>成績入力!AU109</f>
        <v>0</v>
      </c>
      <c r="U26" s="14">
        <f>成績入力!AV109</f>
        <v>0</v>
      </c>
      <c r="V26" s="28">
        <f>成績入力!AW109</f>
        <v>0</v>
      </c>
      <c r="W26" s="14">
        <f>成績入力!AX109</f>
        <v>0</v>
      </c>
      <c r="X26" s="14">
        <f>成績入力!AY109</f>
        <v>0</v>
      </c>
      <c r="Y26" s="14">
        <f>成績入力!AZ109</f>
        <v>0</v>
      </c>
      <c r="Z26" s="14">
        <f>成績入力!BA109</f>
        <v>0</v>
      </c>
      <c r="AA26" s="14">
        <f>成績入力!BB109</f>
        <v>0</v>
      </c>
      <c r="AB26" s="14">
        <f>成績入力!BC109</f>
        <v>0</v>
      </c>
      <c r="AC26" s="14">
        <f>成績入力!BD109</f>
        <v>0</v>
      </c>
      <c r="AD26" s="14">
        <f>成績入力!BE109</f>
        <v>0</v>
      </c>
      <c r="AE26" s="28">
        <f>成績入力!BF109</f>
        <v>0</v>
      </c>
      <c r="AF26" s="60">
        <f>成績入力!BG109</f>
        <v>0</v>
      </c>
      <c r="AG26" s="219">
        <f>成績入力!BH109</f>
        <v>0</v>
      </c>
      <c r="AH26" s="227">
        <f>成績入力!BI109</f>
        <v>0</v>
      </c>
      <c r="AI26" s="219">
        <f>成績入力!BJ109</f>
        <v>0</v>
      </c>
      <c r="AJ26" s="219">
        <f>成績入力!BK109</f>
        <v>0</v>
      </c>
      <c r="AK26" s="143">
        <f>成績入力!BL109</f>
        <v>0</v>
      </c>
      <c r="AN26">
        <v>109</v>
      </c>
    </row>
    <row r="27" spans="2:40">
      <c r="B27" s="29">
        <f t="shared" si="1"/>
        <v>21</v>
      </c>
      <c r="C27" s="30">
        <f t="shared" si="2"/>
        <v>5</v>
      </c>
      <c r="D27" s="402">
        <f t="shared" si="3"/>
        <v>6</v>
      </c>
      <c r="E27" s="20">
        <f>成績入力!AH110</f>
        <v>91</v>
      </c>
      <c r="F27" s="22">
        <f>成績入力!AI110</f>
        <v>0</v>
      </c>
      <c r="G27" s="21">
        <f>成績入力!AJ110</f>
        <v>0</v>
      </c>
      <c r="H27" s="353">
        <f>成績入力!AK110</f>
        <v>0</v>
      </c>
      <c r="I27" s="371">
        <f>成績入力!BM110</f>
        <v>0</v>
      </c>
      <c r="J27" s="372">
        <f>成績入力!BN110</f>
        <v>0</v>
      </c>
      <c r="K27" s="261">
        <f>成績入力!AL110</f>
        <v>0</v>
      </c>
      <c r="L27" s="14">
        <f>成績入力!AM110</f>
        <v>0</v>
      </c>
      <c r="M27" s="14">
        <f>成績入力!AN110</f>
        <v>0</v>
      </c>
      <c r="N27" s="14">
        <f>成績入力!AO110</f>
        <v>0</v>
      </c>
      <c r="O27" s="14">
        <f>成績入力!AP110</f>
        <v>0</v>
      </c>
      <c r="P27" s="14">
        <f>成績入力!AQ110</f>
        <v>0</v>
      </c>
      <c r="Q27" s="14">
        <f>成績入力!AR110</f>
        <v>0</v>
      </c>
      <c r="R27" s="14">
        <f>成績入力!AS110</f>
        <v>0</v>
      </c>
      <c r="S27" s="14">
        <f>成績入力!AT110</f>
        <v>0</v>
      </c>
      <c r="T27" s="14">
        <f>成績入力!AU110</f>
        <v>0</v>
      </c>
      <c r="U27" s="14">
        <f>成績入力!AV110</f>
        <v>0</v>
      </c>
      <c r="V27" s="28">
        <f>成績入力!AW110</f>
        <v>0</v>
      </c>
      <c r="W27" s="14">
        <f>成績入力!AX110</f>
        <v>0</v>
      </c>
      <c r="X27" s="14">
        <f>成績入力!AY110</f>
        <v>0</v>
      </c>
      <c r="Y27" s="14">
        <f>成績入力!AZ110</f>
        <v>0</v>
      </c>
      <c r="Z27" s="14">
        <f>成績入力!BA110</f>
        <v>0</v>
      </c>
      <c r="AA27" s="14">
        <f>成績入力!BB110</f>
        <v>0</v>
      </c>
      <c r="AB27" s="14">
        <f>成績入力!BC110</f>
        <v>0</v>
      </c>
      <c r="AC27" s="14">
        <f>成績入力!BD110</f>
        <v>0</v>
      </c>
      <c r="AD27" s="14">
        <f>成績入力!BE110</f>
        <v>0</v>
      </c>
      <c r="AE27" s="28">
        <f>成績入力!BF110</f>
        <v>0</v>
      </c>
      <c r="AF27" s="60">
        <f>成績入力!BG110</f>
        <v>0</v>
      </c>
      <c r="AG27" s="219">
        <f>成績入力!BH110</f>
        <v>0</v>
      </c>
      <c r="AH27" s="227">
        <f>成績入力!BI110</f>
        <v>0</v>
      </c>
      <c r="AI27" s="219">
        <f>成績入力!BJ110</f>
        <v>0</v>
      </c>
      <c r="AJ27" s="219">
        <f>成績入力!BK110</f>
        <v>0</v>
      </c>
      <c r="AK27" s="143">
        <f>成績入力!BL110</f>
        <v>0</v>
      </c>
      <c r="AN27">
        <v>110</v>
      </c>
    </row>
    <row r="28" spans="2:40">
      <c r="B28" s="29">
        <f t="shared" si="1"/>
        <v>22</v>
      </c>
      <c r="C28" s="30">
        <f t="shared" si="2"/>
        <v>5</v>
      </c>
      <c r="D28" s="402">
        <f t="shared" si="3"/>
        <v>6</v>
      </c>
      <c r="E28" s="20">
        <f>成績入力!AH111</f>
        <v>92</v>
      </c>
      <c r="F28" s="22">
        <f>成績入力!AI111</f>
        <v>0</v>
      </c>
      <c r="G28" s="21">
        <f>成績入力!AJ111</f>
        <v>0</v>
      </c>
      <c r="H28" s="353">
        <f>成績入力!AK111</f>
        <v>0</v>
      </c>
      <c r="I28" s="371">
        <f>成績入力!BM111</f>
        <v>0</v>
      </c>
      <c r="J28" s="372">
        <f>成績入力!BN111</f>
        <v>0</v>
      </c>
      <c r="K28" s="261">
        <f>成績入力!AL111</f>
        <v>0</v>
      </c>
      <c r="L28" s="14">
        <f>成績入力!AM111</f>
        <v>0</v>
      </c>
      <c r="M28" s="14">
        <f>成績入力!AN111</f>
        <v>0</v>
      </c>
      <c r="N28" s="14">
        <f>成績入力!AO111</f>
        <v>0</v>
      </c>
      <c r="O28" s="14">
        <f>成績入力!AP111</f>
        <v>0</v>
      </c>
      <c r="P28" s="14">
        <f>成績入力!AQ111</f>
        <v>0</v>
      </c>
      <c r="Q28" s="14">
        <f>成績入力!AR111</f>
        <v>0</v>
      </c>
      <c r="R28" s="14">
        <f>成績入力!AS111</f>
        <v>0</v>
      </c>
      <c r="S28" s="14">
        <f>成績入力!AT111</f>
        <v>0</v>
      </c>
      <c r="T28" s="14">
        <f>成績入力!AU111</f>
        <v>0</v>
      </c>
      <c r="U28" s="14">
        <f>成績入力!AV111</f>
        <v>0</v>
      </c>
      <c r="V28" s="28">
        <f>成績入力!AW111</f>
        <v>0</v>
      </c>
      <c r="W28" s="14">
        <f>成績入力!AX111</f>
        <v>0</v>
      </c>
      <c r="X28" s="14">
        <f>成績入力!AY111</f>
        <v>0</v>
      </c>
      <c r="Y28" s="14">
        <f>成績入力!AZ111</f>
        <v>0</v>
      </c>
      <c r="Z28" s="14">
        <f>成績入力!BA111</f>
        <v>0</v>
      </c>
      <c r="AA28" s="14">
        <f>成績入力!BB111</f>
        <v>0</v>
      </c>
      <c r="AB28" s="14">
        <f>成績入力!BC111</f>
        <v>0</v>
      </c>
      <c r="AC28" s="14">
        <f>成績入力!BD111</f>
        <v>0</v>
      </c>
      <c r="AD28" s="14">
        <f>成績入力!BE111</f>
        <v>0</v>
      </c>
      <c r="AE28" s="28">
        <f>成績入力!BF111</f>
        <v>0</v>
      </c>
      <c r="AF28" s="60">
        <f>成績入力!BG111</f>
        <v>0</v>
      </c>
      <c r="AG28" s="219">
        <f>成績入力!BH111</f>
        <v>0</v>
      </c>
      <c r="AH28" s="227">
        <f>成績入力!BI111</f>
        <v>0</v>
      </c>
      <c r="AI28" s="219">
        <f>成績入力!BJ111</f>
        <v>0</v>
      </c>
      <c r="AJ28" s="219">
        <f>成績入力!BK111</f>
        <v>0</v>
      </c>
      <c r="AK28" s="143">
        <f>成績入力!BL111</f>
        <v>0</v>
      </c>
      <c r="AN28">
        <v>111</v>
      </c>
    </row>
    <row r="29" spans="2:40">
      <c r="B29" s="29">
        <f t="shared" si="1"/>
        <v>23</v>
      </c>
      <c r="C29" s="30">
        <f t="shared" si="2"/>
        <v>5</v>
      </c>
      <c r="D29" s="402">
        <f t="shared" si="3"/>
        <v>6</v>
      </c>
      <c r="E29" s="20">
        <f>成績入力!AH112</f>
        <v>93</v>
      </c>
      <c r="F29" s="22">
        <f>成績入力!AI112</f>
        <v>0</v>
      </c>
      <c r="G29" s="21">
        <f>成績入力!AJ112</f>
        <v>0</v>
      </c>
      <c r="H29" s="353">
        <f>成績入力!AK112</f>
        <v>0</v>
      </c>
      <c r="I29" s="371">
        <f>成績入力!BM112</f>
        <v>0</v>
      </c>
      <c r="J29" s="372">
        <f>成績入力!BN112</f>
        <v>0</v>
      </c>
      <c r="K29" s="261">
        <f>成績入力!AL112</f>
        <v>0</v>
      </c>
      <c r="L29" s="14">
        <f>成績入力!AM112</f>
        <v>0</v>
      </c>
      <c r="M29" s="14">
        <f>成績入力!AN112</f>
        <v>0</v>
      </c>
      <c r="N29" s="14">
        <f>成績入力!AO112</f>
        <v>0</v>
      </c>
      <c r="O29" s="14">
        <f>成績入力!AP112</f>
        <v>0</v>
      </c>
      <c r="P29" s="14">
        <f>成績入力!AQ112</f>
        <v>0</v>
      </c>
      <c r="Q29" s="14">
        <f>成績入力!AR112</f>
        <v>0</v>
      </c>
      <c r="R29" s="14">
        <f>成績入力!AS112</f>
        <v>0</v>
      </c>
      <c r="S29" s="14">
        <f>成績入力!AT112</f>
        <v>0</v>
      </c>
      <c r="T29" s="14">
        <f>成績入力!AU112</f>
        <v>0</v>
      </c>
      <c r="U29" s="14">
        <f>成績入力!AV112</f>
        <v>0</v>
      </c>
      <c r="V29" s="28">
        <f>成績入力!AW112</f>
        <v>0</v>
      </c>
      <c r="W29" s="14">
        <f>成績入力!AX112</f>
        <v>0</v>
      </c>
      <c r="X29" s="14">
        <f>成績入力!AY112</f>
        <v>0</v>
      </c>
      <c r="Y29" s="14">
        <f>成績入力!AZ112</f>
        <v>0</v>
      </c>
      <c r="Z29" s="14">
        <f>成績入力!BA112</f>
        <v>0</v>
      </c>
      <c r="AA29" s="14">
        <f>成績入力!BB112</f>
        <v>0</v>
      </c>
      <c r="AB29" s="14">
        <f>成績入力!BC112</f>
        <v>0</v>
      </c>
      <c r="AC29" s="14">
        <f>成績入力!BD112</f>
        <v>0</v>
      </c>
      <c r="AD29" s="14">
        <f>成績入力!BE112</f>
        <v>0</v>
      </c>
      <c r="AE29" s="28">
        <f>成績入力!BF112</f>
        <v>0</v>
      </c>
      <c r="AF29" s="60">
        <f>成績入力!BG112</f>
        <v>0</v>
      </c>
      <c r="AG29" s="219">
        <f>成績入力!BH112</f>
        <v>0</v>
      </c>
      <c r="AH29" s="227">
        <f>成績入力!BI112</f>
        <v>0</v>
      </c>
      <c r="AI29" s="219">
        <f>成績入力!BJ112</f>
        <v>0</v>
      </c>
      <c r="AJ29" s="219">
        <f>成績入力!BK112</f>
        <v>0</v>
      </c>
      <c r="AK29" s="143">
        <f>成績入力!BL112</f>
        <v>0</v>
      </c>
      <c r="AN29">
        <v>112</v>
      </c>
    </row>
    <row r="30" spans="2:40">
      <c r="B30" s="29">
        <f t="shared" si="1"/>
        <v>24</v>
      </c>
      <c r="C30" s="30">
        <f t="shared" si="2"/>
        <v>5</v>
      </c>
      <c r="D30" s="402">
        <f t="shared" si="3"/>
        <v>6</v>
      </c>
      <c r="E30" s="20">
        <f>成績入力!AH113</f>
        <v>94</v>
      </c>
      <c r="F30" s="22">
        <f>成績入力!AI113</f>
        <v>0</v>
      </c>
      <c r="G30" s="21">
        <f>成績入力!AJ113</f>
        <v>0</v>
      </c>
      <c r="H30" s="353">
        <f>成績入力!AK113</f>
        <v>0</v>
      </c>
      <c r="I30" s="371">
        <f>成績入力!BM113</f>
        <v>0</v>
      </c>
      <c r="J30" s="372">
        <f>成績入力!BN113</f>
        <v>0</v>
      </c>
      <c r="K30" s="261">
        <f>成績入力!AL113</f>
        <v>0</v>
      </c>
      <c r="L30" s="14">
        <f>成績入力!AM113</f>
        <v>0</v>
      </c>
      <c r="M30" s="14">
        <f>成績入力!AN113</f>
        <v>0</v>
      </c>
      <c r="N30" s="14">
        <f>成績入力!AO113</f>
        <v>0</v>
      </c>
      <c r="O30" s="14">
        <f>成績入力!AP113</f>
        <v>0</v>
      </c>
      <c r="P30" s="14">
        <f>成績入力!AQ113</f>
        <v>0</v>
      </c>
      <c r="Q30" s="14">
        <f>成績入力!AR113</f>
        <v>0</v>
      </c>
      <c r="R30" s="14">
        <f>成績入力!AS113</f>
        <v>0</v>
      </c>
      <c r="S30" s="14">
        <f>成績入力!AT113</f>
        <v>0</v>
      </c>
      <c r="T30" s="14">
        <f>成績入力!AU113</f>
        <v>0</v>
      </c>
      <c r="U30" s="14">
        <f>成績入力!AV113</f>
        <v>0</v>
      </c>
      <c r="V30" s="28">
        <f>成績入力!AW113</f>
        <v>0</v>
      </c>
      <c r="W30" s="14">
        <f>成績入力!AX113</f>
        <v>0</v>
      </c>
      <c r="X30" s="14">
        <f>成績入力!AY113</f>
        <v>0</v>
      </c>
      <c r="Y30" s="14">
        <f>成績入力!AZ113</f>
        <v>0</v>
      </c>
      <c r="Z30" s="14">
        <f>成績入力!BA113</f>
        <v>0</v>
      </c>
      <c r="AA30" s="14">
        <f>成績入力!BB113</f>
        <v>0</v>
      </c>
      <c r="AB30" s="14">
        <f>成績入力!BC113</f>
        <v>0</v>
      </c>
      <c r="AC30" s="14">
        <f>成績入力!BD113</f>
        <v>0</v>
      </c>
      <c r="AD30" s="14">
        <f>成績入力!BE113</f>
        <v>0</v>
      </c>
      <c r="AE30" s="28">
        <f>成績入力!BF113</f>
        <v>0</v>
      </c>
      <c r="AF30" s="60">
        <f>成績入力!BG113</f>
        <v>0</v>
      </c>
      <c r="AG30" s="219">
        <f>成績入力!BH113</f>
        <v>0</v>
      </c>
      <c r="AH30" s="227">
        <f>成績入力!BI113</f>
        <v>0</v>
      </c>
      <c r="AI30" s="219">
        <f>成績入力!BJ113</f>
        <v>0</v>
      </c>
      <c r="AJ30" s="219">
        <f>成績入力!BK113</f>
        <v>0</v>
      </c>
      <c r="AK30" s="143">
        <f>成績入力!BL113</f>
        <v>0</v>
      </c>
      <c r="AN30">
        <v>113</v>
      </c>
    </row>
    <row r="31" spans="2:40">
      <c r="B31" s="29">
        <f t="shared" si="1"/>
        <v>25</v>
      </c>
      <c r="C31" s="30">
        <f t="shared" si="2"/>
        <v>5</v>
      </c>
      <c r="D31" s="402">
        <f t="shared" si="3"/>
        <v>6</v>
      </c>
      <c r="E31" s="20">
        <f>成績入力!AH114</f>
        <v>95</v>
      </c>
      <c r="F31" s="22">
        <f>成績入力!AI114</f>
        <v>0</v>
      </c>
      <c r="G31" s="21">
        <f>成績入力!AJ114</f>
        <v>0</v>
      </c>
      <c r="H31" s="353">
        <f>成績入力!AK114</f>
        <v>0</v>
      </c>
      <c r="I31" s="371">
        <f>成績入力!BM114</f>
        <v>0</v>
      </c>
      <c r="J31" s="372">
        <f>成績入力!BN114</f>
        <v>0</v>
      </c>
      <c r="K31" s="261">
        <f>成績入力!AL114</f>
        <v>0</v>
      </c>
      <c r="L31" s="14">
        <f>成績入力!AM114</f>
        <v>0</v>
      </c>
      <c r="M31" s="14">
        <f>成績入力!AN114</f>
        <v>0</v>
      </c>
      <c r="N31" s="14">
        <f>成績入力!AO114</f>
        <v>0</v>
      </c>
      <c r="O31" s="14">
        <f>成績入力!AP114</f>
        <v>0</v>
      </c>
      <c r="P31" s="14">
        <f>成績入力!AQ114</f>
        <v>0</v>
      </c>
      <c r="Q31" s="14">
        <f>成績入力!AR114</f>
        <v>0</v>
      </c>
      <c r="R31" s="14">
        <f>成績入力!AS114</f>
        <v>0</v>
      </c>
      <c r="S31" s="14">
        <f>成績入力!AT114</f>
        <v>0</v>
      </c>
      <c r="T31" s="14">
        <f>成績入力!AU114</f>
        <v>0</v>
      </c>
      <c r="U31" s="14">
        <f>成績入力!AV114</f>
        <v>0</v>
      </c>
      <c r="V31" s="28">
        <f>成績入力!AW114</f>
        <v>0</v>
      </c>
      <c r="W31" s="14">
        <f>成績入力!AX114</f>
        <v>0</v>
      </c>
      <c r="X31" s="14">
        <f>成績入力!AY114</f>
        <v>0</v>
      </c>
      <c r="Y31" s="14">
        <f>成績入力!AZ114</f>
        <v>0</v>
      </c>
      <c r="Z31" s="14">
        <f>成績入力!BA114</f>
        <v>0</v>
      </c>
      <c r="AA31" s="14">
        <f>成績入力!BB114</f>
        <v>0</v>
      </c>
      <c r="AB31" s="14">
        <f>成績入力!BC114</f>
        <v>0</v>
      </c>
      <c r="AC31" s="14">
        <f>成績入力!BD114</f>
        <v>0</v>
      </c>
      <c r="AD31" s="14">
        <f>成績入力!BE114</f>
        <v>0</v>
      </c>
      <c r="AE31" s="28">
        <f>成績入力!BF114</f>
        <v>0</v>
      </c>
      <c r="AF31" s="60">
        <f>成績入力!BG114</f>
        <v>0</v>
      </c>
      <c r="AG31" s="219">
        <f>成績入力!BH114</f>
        <v>0</v>
      </c>
      <c r="AH31" s="227">
        <f>成績入力!BI114</f>
        <v>0</v>
      </c>
      <c r="AI31" s="219">
        <f>成績入力!BJ114</f>
        <v>0</v>
      </c>
      <c r="AJ31" s="219">
        <f>成績入力!BK114</f>
        <v>0</v>
      </c>
      <c r="AK31" s="143">
        <f>成績入力!BL114</f>
        <v>0</v>
      </c>
      <c r="AN31">
        <v>114</v>
      </c>
    </row>
    <row r="32" spans="2:40">
      <c r="B32" s="29">
        <f t="shared" si="1"/>
        <v>26</v>
      </c>
      <c r="C32" s="30">
        <f t="shared" si="2"/>
        <v>5</v>
      </c>
      <c r="D32" s="402">
        <f t="shared" si="3"/>
        <v>6</v>
      </c>
      <c r="E32" s="20">
        <f>成績入力!AH115</f>
        <v>96</v>
      </c>
      <c r="F32" s="22">
        <f>成績入力!AI115</f>
        <v>0</v>
      </c>
      <c r="G32" s="21">
        <f>成績入力!AJ115</f>
        <v>0</v>
      </c>
      <c r="H32" s="353">
        <f>成績入力!AK115</f>
        <v>0</v>
      </c>
      <c r="I32" s="371">
        <f>成績入力!BM115</f>
        <v>0</v>
      </c>
      <c r="J32" s="372">
        <f>成績入力!BN115</f>
        <v>0</v>
      </c>
      <c r="K32" s="261">
        <f>成績入力!AL115</f>
        <v>0</v>
      </c>
      <c r="L32" s="14">
        <f>成績入力!AM115</f>
        <v>0</v>
      </c>
      <c r="M32" s="14">
        <f>成績入力!AN115</f>
        <v>0</v>
      </c>
      <c r="N32" s="14">
        <f>成績入力!AO115</f>
        <v>0</v>
      </c>
      <c r="O32" s="14">
        <f>成績入力!AP115</f>
        <v>0</v>
      </c>
      <c r="P32" s="14">
        <f>成績入力!AQ115</f>
        <v>0</v>
      </c>
      <c r="Q32" s="14">
        <f>成績入力!AR115</f>
        <v>0</v>
      </c>
      <c r="R32" s="14">
        <f>成績入力!AS115</f>
        <v>0</v>
      </c>
      <c r="S32" s="14">
        <f>成績入力!AT115</f>
        <v>0</v>
      </c>
      <c r="T32" s="14">
        <f>成績入力!AU115</f>
        <v>0</v>
      </c>
      <c r="U32" s="14">
        <f>成績入力!AV115</f>
        <v>0</v>
      </c>
      <c r="V32" s="28">
        <f>成績入力!AW115</f>
        <v>0</v>
      </c>
      <c r="W32" s="14">
        <f>成績入力!AX115</f>
        <v>0</v>
      </c>
      <c r="X32" s="14">
        <f>成績入力!AY115</f>
        <v>0</v>
      </c>
      <c r="Y32" s="14">
        <f>成績入力!AZ115</f>
        <v>0</v>
      </c>
      <c r="Z32" s="14">
        <f>成績入力!BA115</f>
        <v>0</v>
      </c>
      <c r="AA32" s="14">
        <f>成績入力!BB115</f>
        <v>0</v>
      </c>
      <c r="AB32" s="14">
        <f>成績入力!BC115</f>
        <v>0</v>
      </c>
      <c r="AC32" s="14">
        <f>成績入力!BD115</f>
        <v>0</v>
      </c>
      <c r="AD32" s="14">
        <f>成績入力!BE115</f>
        <v>0</v>
      </c>
      <c r="AE32" s="28">
        <f>成績入力!BF115</f>
        <v>0</v>
      </c>
      <c r="AF32" s="60">
        <f>成績入力!BG115</f>
        <v>0</v>
      </c>
      <c r="AG32" s="219">
        <f>成績入力!BH115</f>
        <v>0</v>
      </c>
      <c r="AH32" s="227">
        <f>成績入力!BI115</f>
        <v>0</v>
      </c>
      <c r="AI32" s="219">
        <f>成績入力!BJ115</f>
        <v>0</v>
      </c>
      <c r="AJ32" s="219">
        <f>成績入力!BK115</f>
        <v>0</v>
      </c>
      <c r="AK32" s="143">
        <f>成績入力!BL115</f>
        <v>0</v>
      </c>
      <c r="AN32">
        <v>115</v>
      </c>
    </row>
    <row r="33" spans="2:40">
      <c r="B33" s="29">
        <f t="shared" si="1"/>
        <v>27</v>
      </c>
      <c r="C33" s="30">
        <f t="shared" si="2"/>
        <v>5</v>
      </c>
      <c r="D33" s="402">
        <f t="shared" si="3"/>
        <v>6</v>
      </c>
      <c r="E33" s="20">
        <f>成績入力!AH116</f>
        <v>97</v>
      </c>
      <c r="F33" s="22">
        <f>成績入力!AI116</f>
        <v>0</v>
      </c>
      <c r="G33" s="21">
        <f>成績入力!AJ116</f>
        <v>0</v>
      </c>
      <c r="H33" s="353">
        <f>成績入力!AK116</f>
        <v>0</v>
      </c>
      <c r="I33" s="371">
        <f>成績入力!BM116</f>
        <v>0</v>
      </c>
      <c r="J33" s="372">
        <f>成績入力!BN116</f>
        <v>0</v>
      </c>
      <c r="K33" s="261">
        <f>成績入力!AL116</f>
        <v>0</v>
      </c>
      <c r="L33" s="14">
        <f>成績入力!AM116</f>
        <v>0</v>
      </c>
      <c r="M33" s="14">
        <f>成績入力!AN116</f>
        <v>0</v>
      </c>
      <c r="N33" s="14">
        <f>成績入力!AO116</f>
        <v>0</v>
      </c>
      <c r="O33" s="14">
        <f>成績入力!AP116</f>
        <v>0</v>
      </c>
      <c r="P33" s="14">
        <f>成績入力!AQ116</f>
        <v>0</v>
      </c>
      <c r="Q33" s="14">
        <f>成績入力!AR116</f>
        <v>0</v>
      </c>
      <c r="R33" s="14">
        <f>成績入力!AS116</f>
        <v>0</v>
      </c>
      <c r="S33" s="14">
        <f>成績入力!AT116</f>
        <v>0</v>
      </c>
      <c r="T33" s="14">
        <f>成績入力!AU116</f>
        <v>0</v>
      </c>
      <c r="U33" s="14">
        <f>成績入力!AV116</f>
        <v>0</v>
      </c>
      <c r="V33" s="28">
        <f>成績入力!AW116</f>
        <v>0</v>
      </c>
      <c r="W33" s="14">
        <f>成績入力!AX116</f>
        <v>0</v>
      </c>
      <c r="X33" s="14">
        <f>成績入力!AY116</f>
        <v>0</v>
      </c>
      <c r="Y33" s="14">
        <f>成績入力!AZ116</f>
        <v>0</v>
      </c>
      <c r="Z33" s="14">
        <f>成績入力!BA116</f>
        <v>0</v>
      </c>
      <c r="AA33" s="14">
        <f>成績入力!BB116</f>
        <v>0</v>
      </c>
      <c r="AB33" s="14">
        <f>成績入力!BC116</f>
        <v>0</v>
      </c>
      <c r="AC33" s="14">
        <f>成績入力!BD116</f>
        <v>0</v>
      </c>
      <c r="AD33" s="14">
        <f>成績入力!BE116</f>
        <v>0</v>
      </c>
      <c r="AE33" s="28">
        <f>成績入力!BF116</f>
        <v>0</v>
      </c>
      <c r="AF33" s="60">
        <f>成績入力!BG116</f>
        <v>0</v>
      </c>
      <c r="AG33" s="219">
        <f>成績入力!BH116</f>
        <v>0</v>
      </c>
      <c r="AH33" s="227">
        <f>成績入力!BI116</f>
        <v>0</v>
      </c>
      <c r="AI33" s="219">
        <f>成績入力!BJ116</f>
        <v>0</v>
      </c>
      <c r="AJ33" s="219">
        <f>成績入力!BK116</f>
        <v>0</v>
      </c>
      <c r="AK33" s="143">
        <f>成績入力!BL116</f>
        <v>0</v>
      </c>
      <c r="AN33">
        <v>116</v>
      </c>
    </row>
    <row r="34" spans="2:40">
      <c r="B34" s="29">
        <f t="shared" si="1"/>
        <v>28</v>
      </c>
      <c r="C34" s="30">
        <f t="shared" si="2"/>
        <v>5</v>
      </c>
      <c r="D34" s="402">
        <f t="shared" si="3"/>
        <v>6</v>
      </c>
      <c r="E34" s="20">
        <f>成績入力!AH117</f>
        <v>98</v>
      </c>
      <c r="F34" s="22">
        <f>成績入力!AI117</f>
        <v>0</v>
      </c>
      <c r="G34" s="21">
        <f>成績入力!AJ117</f>
        <v>0</v>
      </c>
      <c r="H34" s="353">
        <f>成績入力!AK117</f>
        <v>0</v>
      </c>
      <c r="I34" s="371">
        <f>成績入力!BM117</f>
        <v>0</v>
      </c>
      <c r="J34" s="372">
        <f>成績入力!BN117</f>
        <v>0</v>
      </c>
      <c r="K34" s="261">
        <f>成績入力!AL117</f>
        <v>0</v>
      </c>
      <c r="L34" s="14">
        <f>成績入力!AM117</f>
        <v>0</v>
      </c>
      <c r="M34" s="14">
        <f>成績入力!AN117</f>
        <v>0</v>
      </c>
      <c r="N34" s="14">
        <f>成績入力!AO117</f>
        <v>0</v>
      </c>
      <c r="O34" s="14">
        <f>成績入力!AP117</f>
        <v>0</v>
      </c>
      <c r="P34" s="14">
        <f>成績入力!AQ117</f>
        <v>0</v>
      </c>
      <c r="Q34" s="14">
        <f>成績入力!AR117</f>
        <v>0</v>
      </c>
      <c r="R34" s="14">
        <f>成績入力!AS117</f>
        <v>0</v>
      </c>
      <c r="S34" s="14">
        <f>成績入力!AT117</f>
        <v>0</v>
      </c>
      <c r="T34" s="14">
        <f>成績入力!AU117</f>
        <v>0</v>
      </c>
      <c r="U34" s="14">
        <f>成績入力!AV117</f>
        <v>0</v>
      </c>
      <c r="V34" s="28">
        <f>成績入力!AW117</f>
        <v>0</v>
      </c>
      <c r="W34" s="14">
        <f>成績入力!AX117</f>
        <v>0</v>
      </c>
      <c r="X34" s="14">
        <f>成績入力!AY117</f>
        <v>0</v>
      </c>
      <c r="Y34" s="14">
        <f>成績入力!AZ117</f>
        <v>0</v>
      </c>
      <c r="Z34" s="14">
        <f>成績入力!BA117</f>
        <v>0</v>
      </c>
      <c r="AA34" s="14">
        <f>成績入力!BB117</f>
        <v>0</v>
      </c>
      <c r="AB34" s="14">
        <f>成績入力!BC117</f>
        <v>0</v>
      </c>
      <c r="AC34" s="14">
        <f>成績入力!BD117</f>
        <v>0</v>
      </c>
      <c r="AD34" s="14">
        <f>成績入力!BE117</f>
        <v>0</v>
      </c>
      <c r="AE34" s="28">
        <f>成績入力!BF117</f>
        <v>0</v>
      </c>
      <c r="AF34" s="60">
        <f>成績入力!BG117</f>
        <v>0</v>
      </c>
      <c r="AG34" s="219">
        <f>成績入力!BH117</f>
        <v>0</v>
      </c>
      <c r="AH34" s="227">
        <f>成績入力!BI117</f>
        <v>0</v>
      </c>
      <c r="AI34" s="219">
        <f>成績入力!BJ117</f>
        <v>0</v>
      </c>
      <c r="AJ34" s="219">
        <f>成績入力!BK117</f>
        <v>0</v>
      </c>
      <c r="AK34" s="143">
        <f>成績入力!BL117</f>
        <v>0</v>
      </c>
      <c r="AN34">
        <v>117</v>
      </c>
    </row>
    <row r="35" spans="2:40">
      <c r="B35" s="29">
        <f t="shared" si="1"/>
        <v>29</v>
      </c>
      <c r="C35" s="30">
        <f t="shared" si="2"/>
        <v>5</v>
      </c>
      <c r="D35" s="402">
        <f t="shared" si="3"/>
        <v>6</v>
      </c>
      <c r="E35" s="20">
        <f>成績入力!AH118</f>
        <v>99</v>
      </c>
      <c r="F35" s="22">
        <f>成績入力!AI118</f>
        <v>0</v>
      </c>
      <c r="G35" s="21">
        <f>成績入力!AJ118</f>
        <v>0</v>
      </c>
      <c r="H35" s="353">
        <f>成績入力!AK118</f>
        <v>0</v>
      </c>
      <c r="I35" s="371">
        <f>成績入力!BM118</f>
        <v>0</v>
      </c>
      <c r="J35" s="372">
        <f>成績入力!BN118</f>
        <v>0</v>
      </c>
      <c r="K35" s="261">
        <f>成績入力!AL118</f>
        <v>0</v>
      </c>
      <c r="L35" s="14">
        <f>成績入力!AM118</f>
        <v>0</v>
      </c>
      <c r="M35" s="14">
        <f>成績入力!AN118</f>
        <v>0</v>
      </c>
      <c r="N35" s="14">
        <f>成績入力!AO118</f>
        <v>0</v>
      </c>
      <c r="O35" s="14">
        <f>成績入力!AP118</f>
        <v>0</v>
      </c>
      <c r="P35" s="14">
        <f>成績入力!AQ118</f>
        <v>0</v>
      </c>
      <c r="Q35" s="14">
        <f>成績入力!AR118</f>
        <v>0</v>
      </c>
      <c r="R35" s="14">
        <f>成績入力!AS118</f>
        <v>0</v>
      </c>
      <c r="S35" s="14">
        <f>成績入力!AT118</f>
        <v>0</v>
      </c>
      <c r="T35" s="14">
        <f>成績入力!AU118</f>
        <v>0</v>
      </c>
      <c r="U35" s="14">
        <f>成績入力!AV118</f>
        <v>0</v>
      </c>
      <c r="V35" s="28">
        <f>成績入力!AW118</f>
        <v>0</v>
      </c>
      <c r="W35" s="14">
        <f>成績入力!AX118</f>
        <v>0</v>
      </c>
      <c r="X35" s="14">
        <f>成績入力!AY118</f>
        <v>0</v>
      </c>
      <c r="Y35" s="14">
        <f>成績入力!AZ118</f>
        <v>0</v>
      </c>
      <c r="Z35" s="14">
        <f>成績入力!BA118</f>
        <v>0</v>
      </c>
      <c r="AA35" s="14">
        <f>成績入力!BB118</f>
        <v>0</v>
      </c>
      <c r="AB35" s="14">
        <f>成績入力!BC118</f>
        <v>0</v>
      </c>
      <c r="AC35" s="14">
        <f>成績入力!BD118</f>
        <v>0</v>
      </c>
      <c r="AD35" s="14">
        <f>成績入力!BE118</f>
        <v>0</v>
      </c>
      <c r="AE35" s="28">
        <f>成績入力!BF118</f>
        <v>0</v>
      </c>
      <c r="AF35" s="60">
        <f>成績入力!BG118</f>
        <v>0</v>
      </c>
      <c r="AG35" s="219">
        <f>成績入力!BH118</f>
        <v>0</v>
      </c>
      <c r="AH35" s="227">
        <f>成績入力!BI118</f>
        <v>0</v>
      </c>
      <c r="AI35" s="219">
        <f>成績入力!BJ118</f>
        <v>0</v>
      </c>
      <c r="AJ35" s="219">
        <f>成績入力!BK118</f>
        <v>0</v>
      </c>
      <c r="AK35" s="143">
        <f>成績入力!BL118</f>
        <v>0</v>
      </c>
      <c r="AN35">
        <v>118</v>
      </c>
    </row>
    <row r="36" spans="2:40">
      <c r="B36" s="29">
        <f t="shared" si="1"/>
        <v>30</v>
      </c>
      <c r="C36" s="30">
        <f t="shared" si="2"/>
        <v>5</v>
      </c>
      <c r="D36" s="402">
        <f t="shared" si="3"/>
        <v>6</v>
      </c>
      <c r="E36" s="20">
        <f>成績入力!AH119</f>
        <v>100</v>
      </c>
      <c r="F36" s="22">
        <f>成績入力!AI119</f>
        <v>0</v>
      </c>
      <c r="G36" s="21">
        <f>成績入力!AJ119</f>
        <v>0</v>
      </c>
      <c r="H36" s="353">
        <f>成績入力!AK119</f>
        <v>0</v>
      </c>
      <c r="I36" s="371">
        <f>成績入力!BM119</f>
        <v>0</v>
      </c>
      <c r="J36" s="372">
        <f>成績入力!BN119</f>
        <v>0</v>
      </c>
      <c r="K36" s="261">
        <f>成績入力!AL119</f>
        <v>0</v>
      </c>
      <c r="L36" s="14">
        <f>成績入力!AM119</f>
        <v>0</v>
      </c>
      <c r="M36" s="14">
        <f>成績入力!AN119</f>
        <v>0</v>
      </c>
      <c r="N36" s="14">
        <f>成績入力!AO119</f>
        <v>0</v>
      </c>
      <c r="O36" s="14">
        <f>成績入力!AP119</f>
        <v>0</v>
      </c>
      <c r="P36" s="14">
        <f>成績入力!AQ119</f>
        <v>0</v>
      </c>
      <c r="Q36" s="14">
        <f>成績入力!AR119</f>
        <v>0</v>
      </c>
      <c r="R36" s="14">
        <f>成績入力!AS119</f>
        <v>0</v>
      </c>
      <c r="S36" s="14">
        <f>成績入力!AT119</f>
        <v>0</v>
      </c>
      <c r="T36" s="14">
        <f>成績入力!AU119</f>
        <v>0</v>
      </c>
      <c r="U36" s="14">
        <f>成績入力!AV119</f>
        <v>0</v>
      </c>
      <c r="V36" s="28">
        <f>成績入力!AW119</f>
        <v>0</v>
      </c>
      <c r="W36" s="14">
        <f>成績入力!AX119</f>
        <v>0</v>
      </c>
      <c r="X36" s="14">
        <f>成績入力!AY119</f>
        <v>0</v>
      </c>
      <c r="Y36" s="14">
        <f>成績入力!AZ119</f>
        <v>0</v>
      </c>
      <c r="Z36" s="14">
        <f>成績入力!BA119</f>
        <v>0</v>
      </c>
      <c r="AA36" s="14">
        <f>成績入力!BB119</f>
        <v>0</v>
      </c>
      <c r="AB36" s="14">
        <f>成績入力!BC119</f>
        <v>0</v>
      </c>
      <c r="AC36" s="14">
        <f>成績入力!BD119</f>
        <v>0</v>
      </c>
      <c r="AD36" s="14">
        <f>成績入力!BE119</f>
        <v>0</v>
      </c>
      <c r="AE36" s="28">
        <f>成績入力!BF119</f>
        <v>0</v>
      </c>
      <c r="AF36" s="60">
        <f>成績入力!BG119</f>
        <v>0</v>
      </c>
      <c r="AG36" s="219">
        <f>成績入力!BH119</f>
        <v>0</v>
      </c>
      <c r="AH36" s="227">
        <f>成績入力!BI119</f>
        <v>0</v>
      </c>
      <c r="AI36" s="219">
        <f>成績入力!BJ119</f>
        <v>0</v>
      </c>
      <c r="AJ36" s="219">
        <f>成績入力!BK119</f>
        <v>0</v>
      </c>
      <c r="AK36" s="143">
        <f>成績入力!BL119</f>
        <v>0</v>
      </c>
      <c r="AN36">
        <v>119</v>
      </c>
    </row>
    <row r="37" spans="2:40">
      <c r="B37" s="29">
        <f t="shared" si="1"/>
        <v>31</v>
      </c>
      <c r="C37" s="30">
        <f t="shared" si="2"/>
        <v>5</v>
      </c>
      <c r="D37" s="402">
        <f t="shared" si="3"/>
        <v>6</v>
      </c>
      <c r="E37" s="20">
        <f>成績入力!AH120</f>
        <v>101</v>
      </c>
      <c r="F37" s="22">
        <f>成績入力!AI120</f>
        <v>0</v>
      </c>
      <c r="G37" s="21">
        <f>成績入力!AJ120</f>
        <v>0</v>
      </c>
      <c r="H37" s="353">
        <f>成績入力!AK120</f>
        <v>0</v>
      </c>
      <c r="I37" s="371">
        <f>成績入力!BM120</f>
        <v>0</v>
      </c>
      <c r="J37" s="372">
        <f>成績入力!BN120</f>
        <v>0</v>
      </c>
      <c r="K37" s="261">
        <f>成績入力!AL120</f>
        <v>0</v>
      </c>
      <c r="L37" s="14">
        <f>成績入力!AM120</f>
        <v>0</v>
      </c>
      <c r="M37" s="14">
        <f>成績入力!AN120</f>
        <v>0</v>
      </c>
      <c r="N37" s="14">
        <f>成績入力!AO120</f>
        <v>0</v>
      </c>
      <c r="O37" s="14">
        <f>成績入力!AP120</f>
        <v>0</v>
      </c>
      <c r="P37" s="14">
        <f>成績入力!AQ120</f>
        <v>0</v>
      </c>
      <c r="Q37" s="14">
        <f>成績入力!AR120</f>
        <v>0</v>
      </c>
      <c r="R37" s="14">
        <f>成績入力!AS120</f>
        <v>0</v>
      </c>
      <c r="S37" s="14">
        <f>成績入力!AT120</f>
        <v>0</v>
      </c>
      <c r="T37" s="14">
        <f>成績入力!AU120</f>
        <v>0</v>
      </c>
      <c r="U37" s="14">
        <f>成績入力!AV120</f>
        <v>0</v>
      </c>
      <c r="V37" s="28">
        <f>成績入力!AW120</f>
        <v>0</v>
      </c>
      <c r="W37" s="14">
        <f>成績入力!AX120</f>
        <v>0</v>
      </c>
      <c r="X37" s="14">
        <f>成績入力!AY120</f>
        <v>0</v>
      </c>
      <c r="Y37" s="14">
        <f>成績入力!AZ120</f>
        <v>0</v>
      </c>
      <c r="Z37" s="14">
        <f>成績入力!BA120</f>
        <v>0</v>
      </c>
      <c r="AA37" s="14">
        <f>成績入力!BB120</f>
        <v>0</v>
      </c>
      <c r="AB37" s="14">
        <f>成績入力!BC120</f>
        <v>0</v>
      </c>
      <c r="AC37" s="14">
        <f>成績入力!BD120</f>
        <v>0</v>
      </c>
      <c r="AD37" s="14">
        <f>成績入力!BE120</f>
        <v>0</v>
      </c>
      <c r="AE37" s="28">
        <f>成績入力!BF120</f>
        <v>0</v>
      </c>
      <c r="AF37" s="60">
        <f>成績入力!BG120</f>
        <v>0</v>
      </c>
      <c r="AG37" s="219">
        <f>成績入力!BH120</f>
        <v>0</v>
      </c>
      <c r="AH37" s="227">
        <f>成績入力!BI120</f>
        <v>0</v>
      </c>
      <c r="AI37" s="219">
        <f>成績入力!BJ120</f>
        <v>0</v>
      </c>
      <c r="AJ37" s="219">
        <f>成績入力!BK120</f>
        <v>0</v>
      </c>
      <c r="AK37" s="143">
        <f>成績入力!BL120</f>
        <v>0</v>
      </c>
      <c r="AN37">
        <v>120</v>
      </c>
    </row>
    <row r="38" spans="2:40">
      <c r="B38" s="29">
        <f t="shared" si="1"/>
        <v>32</v>
      </c>
      <c r="C38" s="30">
        <f t="shared" si="2"/>
        <v>5</v>
      </c>
      <c r="D38" s="402">
        <f t="shared" si="3"/>
        <v>6</v>
      </c>
      <c r="E38" s="20">
        <f>成績入力!AH121</f>
        <v>102</v>
      </c>
      <c r="F38" s="22">
        <f>成績入力!AI121</f>
        <v>0</v>
      </c>
      <c r="G38" s="21">
        <f>成績入力!AJ121</f>
        <v>0</v>
      </c>
      <c r="H38" s="353">
        <f>成績入力!AK121</f>
        <v>0</v>
      </c>
      <c r="I38" s="371">
        <f>成績入力!BM121</f>
        <v>0</v>
      </c>
      <c r="J38" s="372">
        <f>成績入力!BN121</f>
        <v>0</v>
      </c>
      <c r="K38" s="261">
        <f>成績入力!AL121</f>
        <v>0</v>
      </c>
      <c r="L38" s="14">
        <f>成績入力!AM121</f>
        <v>0</v>
      </c>
      <c r="M38" s="14">
        <f>成績入力!AN121</f>
        <v>0</v>
      </c>
      <c r="N38" s="14">
        <f>成績入力!AO121</f>
        <v>0</v>
      </c>
      <c r="O38" s="14">
        <f>成績入力!AP121</f>
        <v>0</v>
      </c>
      <c r="P38" s="14">
        <f>成績入力!AQ121</f>
        <v>0</v>
      </c>
      <c r="Q38" s="14">
        <f>成績入力!AR121</f>
        <v>0</v>
      </c>
      <c r="R38" s="14">
        <f>成績入力!AS121</f>
        <v>0</v>
      </c>
      <c r="S38" s="14">
        <f>成績入力!AT121</f>
        <v>0</v>
      </c>
      <c r="T38" s="14">
        <f>成績入力!AU121</f>
        <v>0</v>
      </c>
      <c r="U38" s="14">
        <f>成績入力!AV121</f>
        <v>0</v>
      </c>
      <c r="V38" s="28">
        <f>成績入力!AW121</f>
        <v>0</v>
      </c>
      <c r="W38" s="14">
        <f>成績入力!AX121</f>
        <v>0</v>
      </c>
      <c r="X38" s="14">
        <f>成績入力!AY121</f>
        <v>0</v>
      </c>
      <c r="Y38" s="14">
        <f>成績入力!AZ121</f>
        <v>0</v>
      </c>
      <c r="Z38" s="14">
        <f>成績入力!BA121</f>
        <v>0</v>
      </c>
      <c r="AA38" s="14">
        <f>成績入力!BB121</f>
        <v>0</v>
      </c>
      <c r="AB38" s="14">
        <f>成績入力!BC121</f>
        <v>0</v>
      </c>
      <c r="AC38" s="14">
        <f>成績入力!BD121</f>
        <v>0</v>
      </c>
      <c r="AD38" s="14">
        <f>成績入力!BE121</f>
        <v>0</v>
      </c>
      <c r="AE38" s="28">
        <f>成績入力!BF121</f>
        <v>0</v>
      </c>
      <c r="AF38" s="60">
        <f>成績入力!BG121</f>
        <v>0</v>
      </c>
      <c r="AG38" s="219">
        <f>成績入力!BH121</f>
        <v>0</v>
      </c>
      <c r="AH38" s="227">
        <f>成績入力!BI121</f>
        <v>0</v>
      </c>
      <c r="AI38" s="219">
        <f>成績入力!BJ121</f>
        <v>0</v>
      </c>
      <c r="AJ38" s="219">
        <f>成績入力!BK121</f>
        <v>0</v>
      </c>
      <c r="AK38" s="143">
        <f>成績入力!BL121</f>
        <v>0</v>
      </c>
      <c r="AN38">
        <v>121</v>
      </c>
    </row>
    <row r="39" spans="2:40">
      <c r="B39" s="29">
        <f t="shared" si="1"/>
        <v>33</v>
      </c>
      <c r="C39" s="30">
        <f t="shared" si="2"/>
        <v>5</v>
      </c>
      <c r="D39" s="402">
        <f t="shared" ref="D39:D56" si="4">RANK(C39,$C$7:$C$56,1)</f>
        <v>6</v>
      </c>
      <c r="E39" s="20">
        <f>成績入力!AH122</f>
        <v>103</v>
      </c>
      <c r="F39" s="22">
        <f>成績入力!AI122</f>
        <v>0</v>
      </c>
      <c r="G39" s="21">
        <f>成績入力!AJ122</f>
        <v>0</v>
      </c>
      <c r="H39" s="353">
        <f>成績入力!AK122</f>
        <v>0</v>
      </c>
      <c r="I39" s="371">
        <f>成績入力!BM122</f>
        <v>0</v>
      </c>
      <c r="J39" s="372">
        <f>成績入力!BN122</f>
        <v>0</v>
      </c>
      <c r="K39" s="261">
        <f>成績入力!AL122</f>
        <v>0</v>
      </c>
      <c r="L39" s="14">
        <f>成績入力!AM122</f>
        <v>0</v>
      </c>
      <c r="M39" s="14">
        <f>成績入力!AN122</f>
        <v>0</v>
      </c>
      <c r="N39" s="14">
        <f>成績入力!AO122</f>
        <v>0</v>
      </c>
      <c r="O39" s="14">
        <f>成績入力!AP122</f>
        <v>0</v>
      </c>
      <c r="P39" s="14">
        <f>成績入力!AQ122</f>
        <v>0</v>
      </c>
      <c r="Q39" s="14">
        <f>成績入力!AR122</f>
        <v>0</v>
      </c>
      <c r="R39" s="14">
        <f>成績入力!AS122</f>
        <v>0</v>
      </c>
      <c r="S39" s="14">
        <f>成績入力!AT122</f>
        <v>0</v>
      </c>
      <c r="T39" s="14">
        <f>成績入力!AU122</f>
        <v>0</v>
      </c>
      <c r="U39" s="14">
        <f>成績入力!AV122</f>
        <v>0</v>
      </c>
      <c r="V39" s="28">
        <f>成績入力!AW122</f>
        <v>0</v>
      </c>
      <c r="W39" s="14">
        <f>成績入力!AX122</f>
        <v>0</v>
      </c>
      <c r="X39" s="14">
        <f>成績入力!AY122</f>
        <v>0</v>
      </c>
      <c r="Y39" s="14">
        <f>成績入力!AZ122</f>
        <v>0</v>
      </c>
      <c r="Z39" s="14">
        <f>成績入力!BA122</f>
        <v>0</v>
      </c>
      <c r="AA39" s="14">
        <f>成績入力!BB122</f>
        <v>0</v>
      </c>
      <c r="AB39" s="14">
        <f>成績入力!BC122</f>
        <v>0</v>
      </c>
      <c r="AC39" s="14">
        <f>成績入力!BD122</f>
        <v>0</v>
      </c>
      <c r="AD39" s="14">
        <f>成績入力!BE122</f>
        <v>0</v>
      </c>
      <c r="AE39" s="28">
        <f>成績入力!BF122</f>
        <v>0</v>
      </c>
      <c r="AF39" s="60">
        <f>成績入力!BG122</f>
        <v>0</v>
      </c>
      <c r="AG39" s="219">
        <f>成績入力!BH122</f>
        <v>0</v>
      </c>
      <c r="AH39" s="227">
        <f>成績入力!BI122</f>
        <v>0</v>
      </c>
      <c r="AI39" s="219">
        <f>成績入力!BJ122</f>
        <v>0</v>
      </c>
      <c r="AJ39" s="219">
        <f>成績入力!BK122</f>
        <v>0</v>
      </c>
      <c r="AK39" s="143">
        <f>成績入力!BL122</f>
        <v>0</v>
      </c>
      <c r="AN39">
        <v>122</v>
      </c>
    </row>
    <row r="40" spans="2:40">
      <c r="B40" s="29">
        <f t="shared" si="1"/>
        <v>34</v>
      </c>
      <c r="C40" s="30">
        <f t="shared" si="2"/>
        <v>5</v>
      </c>
      <c r="D40" s="402">
        <f t="shared" si="4"/>
        <v>6</v>
      </c>
      <c r="E40" s="20">
        <f>成績入力!AH123</f>
        <v>104</v>
      </c>
      <c r="F40" s="22">
        <f>成績入力!AI123</f>
        <v>0</v>
      </c>
      <c r="G40" s="21">
        <f>成績入力!AJ123</f>
        <v>0</v>
      </c>
      <c r="H40" s="353">
        <f>成績入力!AK123</f>
        <v>0</v>
      </c>
      <c r="I40" s="371">
        <f>成績入力!BM123</f>
        <v>0</v>
      </c>
      <c r="J40" s="372">
        <f>成績入力!BN123</f>
        <v>0</v>
      </c>
      <c r="K40" s="261">
        <f>成績入力!AL123</f>
        <v>0</v>
      </c>
      <c r="L40" s="14">
        <f>成績入力!AM123</f>
        <v>0</v>
      </c>
      <c r="M40" s="14">
        <f>成績入力!AN123</f>
        <v>0</v>
      </c>
      <c r="N40" s="14">
        <f>成績入力!AO123</f>
        <v>0</v>
      </c>
      <c r="O40" s="14">
        <f>成績入力!AP123</f>
        <v>0</v>
      </c>
      <c r="P40" s="14">
        <f>成績入力!AQ123</f>
        <v>0</v>
      </c>
      <c r="Q40" s="14">
        <f>成績入力!AR123</f>
        <v>0</v>
      </c>
      <c r="R40" s="14">
        <f>成績入力!AS123</f>
        <v>0</v>
      </c>
      <c r="S40" s="14">
        <f>成績入力!AT123</f>
        <v>0</v>
      </c>
      <c r="T40" s="14">
        <f>成績入力!AU123</f>
        <v>0</v>
      </c>
      <c r="U40" s="14">
        <f>成績入力!AV123</f>
        <v>0</v>
      </c>
      <c r="V40" s="28">
        <f>成績入力!AW123</f>
        <v>0</v>
      </c>
      <c r="W40" s="14">
        <f>成績入力!AX123</f>
        <v>0</v>
      </c>
      <c r="X40" s="14">
        <f>成績入力!AY123</f>
        <v>0</v>
      </c>
      <c r="Y40" s="14">
        <f>成績入力!AZ123</f>
        <v>0</v>
      </c>
      <c r="Z40" s="14">
        <f>成績入力!BA123</f>
        <v>0</v>
      </c>
      <c r="AA40" s="14">
        <f>成績入力!BB123</f>
        <v>0</v>
      </c>
      <c r="AB40" s="14">
        <f>成績入力!BC123</f>
        <v>0</v>
      </c>
      <c r="AC40" s="14">
        <f>成績入力!BD123</f>
        <v>0</v>
      </c>
      <c r="AD40" s="14">
        <f>成績入力!BE123</f>
        <v>0</v>
      </c>
      <c r="AE40" s="28">
        <f>成績入力!BF123</f>
        <v>0</v>
      </c>
      <c r="AF40" s="60">
        <f>成績入力!BG123</f>
        <v>0</v>
      </c>
      <c r="AG40" s="219">
        <f>成績入力!BH123</f>
        <v>0</v>
      </c>
      <c r="AH40" s="227">
        <f>成績入力!BI123</f>
        <v>0</v>
      </c>
      <c r="AI40" s="219">
        <f>成績入力!BJ123</f>
        <v>0</v>
      </c>
      <c r="AJ40" s="219">
        <f>成績入力!BK123</f>
        <v>0</v>
      </c>
      <c r="AK40" s="143">
        <f>成績入力!BL123</f>
        <v>0</v>
      </c>
      <c r="AN40">
        <v>123</v>
      </c>
    </row>
    <row r="41" spans="2:40">
      <c r="B41" s="29">
        <f t="shared" si="1"/>
        <v>35</v>
      </c>
      <c r="C41" s="30">
        <f t="shared" si="2"/>
        <v>5</v>
      </c>
      <c r="D41" s="402">
        <f t="shared" si="4"/>
        <v>6</v>
      </c>
      <c r="E41" s="20">
        <f>成績入力!AH124</f>
        <v>105</v>
      </c>
      <c r="F41" s="22">
        <f>成績入力!AI124</f>
        <v>0</v>
      </c>
      <c r="G41" s="21">
        <f>成績入力!AJ124</f>
        <v>0</v>
      </c>
      <c r="H41" s="353">
        <f>成績入力!AK124</f>
        <v>0</v>
      </c>
      <c r="I41" s="371">
        <f>成績入力!BM124</f>
        <v>0</v>
      </c>
      <c r="J41" s="372">
        <f>成績入力!BN124</f>
        <v>0</v>
      </c>
      <c r="K41" s="261">
        <f>成績入力!AL124</f>
        <v>0</v>
      </c>
      <c r="L41" s="14">
        <f>成績入力!AM124</f>
        <v>0</v>
      </c>
      <c r="M41" s="14">
        <f>成績入力!AN124</f>
        <v>0</v>
      </c>
      <c r="N41" s="14">
        <f>成績入力!AO124</f>
        <v>0</v>
      </c>
      <c r="O41" s="14">
        <f>成績入力!AP124</f>
        <v>0</v>
      </c>
      <c r="P41" s="14">
        <f>成績入力!AQ124</f>
        <v>0</v>
      </c>
      <c r="Q41" s="14">
        <f>成績入力!AR124</f>
        <v>0</v>
      </c>
      <c r="R41" s="14">
        <f>成績入力!AS124</f>
        <v>0</v>
      </c>
      <c r="S41" s="14">
        <f>成績入力!AT124</f>
        <v>0</v>
      </c>
      <c r="T41" s="14">
        <f>成績入力!AU124</f>
        <v>0</v>
      </c>
      <c r="U41" s="14">
        <f>成績入力!AV124</f>
        <v>0</v>
      </c>
      <c r="V41" s="28">
        <f>成績入力!AW124</f>
        <v>0</v>
      </c>
      <c r="W41" s="14">
        <f>成績入力!AX124</f>
        <v>0</v>
      </c>
      <c r="X41" s="14">
        <f>成績入力!AY124</f>
        <v>0</v>
      </c>
      <c r="Y41" s="14">
        <f>成績入力!AZ124</f>
        <v>0</v>
      </c>
      <c r="Z41" s="14">
        <f>成績入力!BA124</f>
        <v>0</v>
      </c>
      <c r="AA41" s="14">
        <f>成績入力!BB124</f>
        <v>0</v>
      </c>
      <c r="AB41" s="14">
        <f>成績入力!BC124</f>
        <v>0</v>
      </c>
      <c r="AC41" s="14">
        <f>成績入力!BD124</f>
        <v>0</v>
      </c>
      <c r="AD41" s="14">
        <f>成績入力!BE124</f>
        <v>0</v>
      </c>
      <c r="AE41" s="28">
        <f>成績入力!BF124</f>
        <v>0</v>
      </c>
      <c r="AF41" s="60">
        <f>成績入力!BG124</f>
        <v>0</v>
      </c>
      <c r="AG41" s="219">
        <f>成績入力!BH124</f>
        <v>0</v>
      </c>
      <c r="AH41" s="227">
        <f>成績入力!BI124</f>
        <v>0</v>
      </c>
      <c r="AI41" s="219">
        <f>成績入力!BJ124</f>
        <v>0</v>
      </c>
      <c r="AJ41" s="219">
        <f>成績入力!BK124</f>
        <v>0</v>
      </c>
      <c r="AK41" s="143">
        <f>成績入力!BL124</f>
        <v>0</v>
      </c>
      <c r="AN41">
        <v>124</v>
      </c>
    </row>
    <row r="42" spans="2:40">
      <c r="B42" s="29">
        <f t="shared" si="1"/>
        <v>36</v>
      </c>
      <c r="C42" s="30">
        <f t="shared" si="2"/>
        <v>5</v>
      </c>
      <c r="D42" s="402">
        <f t="shared" si="4"/>
        <v>6</v>
      </c>
      <c r="E42" s="20">
        <f>成績入力!AH125</f>
        <v>106</v>
      </c>
      <c r="F42" s="22">
        <f>成績入力!AI125</f>
        <v>0</v>
      </c>
      <c r="G42" s="21">
        <f>成績入力!AJ125</f>
        <v>0</v>
      </c>
      <c r="H42" s="353">
        <f>成績入力!AK125</f>
        <v>0</v>
      </c>
      <c r="I42" s="371">
        <f>成績入力!BM125</f>
        <v>0</v>
      </c>
      <c r="J42" s="372">
        <f>成績入力!BN125</f>
        <v>0</v>
      </c>
      <c r="K42" s="261">
        <f>成績入力!AL125</f>
        <v>0</v>
      </c>
      <c r="L42" s="14">
        <f>成績入力!AM125</f>
        <v>0</v>
      </c>
      <c r="M42" s="14">
        <f>成績入力!AN125</f>
        <v>0</v>
      </c>
      <c r="N42" s="14">
        <f>成績入力!AO125</f>
        <v>0</v>
      </c>
      <c r="O42" s="14">
        <f>成績入力!AP125</f>
        <v>0</v>
      </c>
      <c r="P42" s="14">
        <f>成績入力!AQ125</f>
        <v>0</v>
      </c>
      <c r="Q42" s="14">
        <f>成績入力!AR125</f>
        <v>0</v>
      </c>
      <c r="R42" s="14">
        <f>成績入力!AS125</f>
        <v>0</v>
      </c>
      <c r="S42" s="14">
        <f>成績入力!AT125</f>
        <v>0</v>
      </c>
      <c r="T42" s="14">
        <f>成績入力!AU125</f>
        <v>0</v>
      </c>
      <c r="U42" s="14">
        <f>成績入力!AV125</f>
        <v>0</v>
      </c>
      <c r="V42" s="28">
        <f>成績入力!AW125</f>
        <v>0</v>
      </c>
      <c r="W42" s="14">
        <f>成績入力!AX125</f>
        <v>0</v>
      </c>
      <c r="X42" s="14">
        <f>成績入力!AY125</f>
        <v>0</v>
      </c>
      <c r="Y42" s="14">
        <f>成績入力!AZ125</f>
        <v>0</v>
      </c>
      <c r="Z42" s="14">
        <f>成績入力!BA125</f>
        <v>0</v>
      </c>
      <c r="AA42" s="14">
        <f>成績入力!BB125</f>
        <v>0</v>
      </c>
      <c r="AB42" s="14">
        <f>成績入力!BC125</f>
        <v>0</v>
      </c>
      <c r="AC42" s="14">
        <f>成績入力!BD125</f>
        <v>0</v>
      </c>
      <c r="AD42" s="14">
        <f>成績入力!BE125</f>
        <v>0</v>
      </c>
      <c r="AE42" s="28">
        <f>成績入力!BF125</f>
        <v>0</v>
      </c>
      <c r="AF42" s="60">
        <f>成績入力!BG125</f>
        <v>0</v>
      </c>
      <c r="AG42" s="219">
        <f>成績入力!BH125</f>
        <v>0</v>
      </c>
      <c r="AH42" s="227">
        <f>成績入力!BI125</f>
        <v>0</v>
      </c>
      <c r="AI42" s="219">
        <f>成績入力!BJ125</f>
        <v>0</v>
      </c>
      <c r="AJ42" s="219">
        <f>成績入力!BK125</f>
        <v>0</v>
      </c>
      <c r="AK42" s="143">
        <f>成績入力!BL125</f>
        <v>0</v>
      </c>
      <c r="AN42">
        <v>125</v>
      </c>
    </row>
    <row r="43" spans="2:40">
      <c r="B43" s="29">
        <f t="shared" si="1"/>
        <v>37</v>
      </c>
      <c r="C43" s="30">
        <f t="shared" si="2"/>
        <v>5</v>
      </c>
      <c r="D43" s="402">
        <f t="shared" si="4"/>
        <v>6</v>
      </c>
      <c r="E43" s="20">
        <f>成績入力!AH126</f>
        <v>107</v>
      </c>
      <c r="F43" s="22">
        <f>成績入力!AI126</f>
        <v>0</v>
      </c>
      <c r="G43" s="21">
        <f>成績入力!AJ126</f>
        <v>0</v>
      </c>
      <c r="H43" s="353">
        <f>成績入力!AK126</f>
        <v>0</v>
      </c>
      <c r="I43" s="371">
        <f>成績入力!BM126</f>
        <v>0</v>
      </c>
      <c r="J43" s="372">
        <f>成績入力!BN126</f>
        <v>0</v>
      </c>
      <c r="K43" s="261">
        <f>成績入力!AL126</f>
        <v>0</v>
      </c>
      <c r="L43" s="14">
        <f>成績入力!AM126</f>
        <v>0</v>
      </c>
      <c r="M43" s="14">
        <f>成績入力!AN126</f>
        <v>0</v>
      </c>
      <c r="N43" s="14">
        <f>成績入力!AO126</f>
        <v>0</v>
      </c>
      <c r="O43" s="14">
        <f>成績入力!AP126</f>
        <v>0</v>
      </c>
      <c r="P43" s="14">
        <f>成績入力!AQ126</f>
        <v>0</v>
      </c>
      <c r="Q43" s="14">
        <f>成績入力!AR126</f>
        <v>0</v>
      </c>
      <c r="R43" s="14">
        <f>成績入力!AS126</f>
        <v>0</v>
      </c>
      <c r="S43" s="14">
        <f>成績入力!AT126</f>
        <v>0</v>
      </c>
      <c r="T43" s="14">
        <f>成績入力!AU126</f>
        <v>0</v>
      </c>
      <c r="U43" s="14">
        <f>成績入力!AV126</f>
        <v>0</v>
      </c>
      <c r="V43" s="28">
        <f>成績入力!AW126</f>
        <v>0</v>
      </c>
      <c r="W43" s="14">
        <f>成績入力!AX126</f>
        <v>0</v>
      </c>
      <c r="X43" s="14">
        <f>成績入力!AY126</f>
        <v>0</v>
      </c>
      <c r="Y43" s="14">
        <f>成績入力!AZ126</f>
        <v>0</v>
      </c>
      <c r="Z43" s="14">
        <f>成績入力!BA126</f>
        <v>0</v>
      </c>
      <c r="AA43" s="14">
        <f>成績入力!BB126</f>
        <v>0</v>
      </c>
      <c r="AB43" s="14">
        <f>成績入力!BC126</f>
        <v>0</v>
      </c>
      <c r="AC43" s="14">
        <f>成績入力!BD126</f>
        <v>0</v>
      </c>
      <c r="AD43" s="14">
        <f>成績入力!BE126</f>
        <v>0</v>
      </c>
      <c r="AE43" s="28">
        <f>成績入力!BF126</f>
        <v>0</v>
      </c>
      <c r="AF43" s="60">
        <f>成績入力!BG126</f>
        <v>0</v>
      </c>
      <c r="AG43" s="219">
        <f>成績入力!BH126</f>
        <v>0</v>
      </c>
      <c r="AH43" s="227">
        <f>成績入力!BI126</f>
        <v>0</v>
      </c>
      <c r="AI43" s="219">
        <f>成績入力!BJ126</f>
        <v>0</v>
      </c>
      <c r="AJ43" s="219">
        <f>成績入力!BK126</f>
        <v>0</v>
      </c>
      <c r="AK43" s="143">
        <f>成績入力!BL126</f>
        <v>0</v>
      </c>
      <c r="AN43">
        <v>126</v>
      </c>
    </row>
    <row r="44" spans="2:40">
      <c r="B44" s="29">
        <f t="shared" si="1"/>
        <v>38</v>
      </c>
      <c r="C44" s="30">
        <f t="shared" si="2"/>
        <v>5</v>
      </c>
      <c r="D44" s="402">
        <f t="shared" si="4"/>
        <v>6</v>
      </c>
      <c r="E44" s="20">
        <f>成績入力!AH127</f>
        <v>108</v>
      </c>
      <c r="F44" s="22">
        <f>成績入力!AI127</f>
        <v>0</v>
      </c>
      <c r="G44" s="21">
        <f>成績入力!AJ127</f>
        <v>0</v>
      </c>
      <c r="H44" s="353">
        <f>成績入力!AK127</f>
        <v>0</v>
      </c>
      <c r="I44" s="371">
        <f>成績入力!BM127</f>
        <v>0</v>
      </c>
      <c r="J44" s="372">
        <f>成績入力!BN127</f>
        <v>0</v>
      </c>
      <c r="K44" s="261">
        <f>成績入力!AL127</f>
        <v>0</v>
      </c>
      <c r="L44" s="14">
        <f>成績入力!AM127</f>
        <v>0</v>
      </c>
      <c r="M44" s="14">
        <f>成績入力!AN127</f>
        <v>0</v>
      </c>
      <c r="N44" s="14">
        <f>成績入力!AO127</f>
        <v>0</v>
      </c>
      <c r="O44" s="14">
        <f>成績入力!AP127</f>
        <v>0</v>
      </c>
      <c r="P44" s="14">
        <f>成績入力!AQ127</f>
        <v>0</v>
      </c>
      <c r="Q44" s="14">
        <f>成績入力!AR127</f>
        <v>0</v>
      </c>
      <c r="R44" s="14">
        <f>成績入力!AS127</f>
        <v>0</v>
      </c>
      <c r="S44" s="14">
        <f>成績入力!AT127</f>
        <v>0</v>
      </c>
      <c r="T44" s="14">
        <f>成績入力!AU127</f>
        <v>0</v>
      </c>
      <c r="U44" s="14">
        <f>成績入力!AV127</f>
        <v>0</v>
      </c>
      <c r="V44" s="28">
        <f>成績入力!AW127</f>
        <v>0</v>
      </c>
      <c r="W44" s="14">
        <f>成績入力!AX127</f>
        <v>0</v>
      </c>
      <c r="X44" s="14">
        <f>成績入力!AY127</f>
        <v>0</v>
      </c>
      <c r="Y44" s="14">
        <f>成績入力!AZ127</f>
        <v>0</v>
      </c>
      <c r="Z44" s="14">
        <f>成績入力!BA127</f>
        <v>0</v>
      </c>
      <c r="AA44" s="14">
        <f>成績入力!BB127</f>
        <v>0</v>
      </c>
      <c r="AB44" s="14">
        <f>成績入力!BC127</f>
        <v>0</v>
      </c>
      <c r="AC44" s="14">
        <f>成績入力!BD127</f>
        <v>0</v>
      </c>
      <c r="AD44" s="14">
        <f>成績入力!BE127</f>
        <v>0</v>
      </c>
      <c r="AE44" s="28">
        <f>成績入力!BF127</f>
        <v>0</v>
      </c>
      <c r="AF44" s="60">
        <f>成績入力!BG127</f>
        <v>0</v>
      </c>
      <c r="AG44" s="219">
        <f>成績入力!BH127</f>
        <v>0</v>
      </c>
      <c r="AH44" s="227">
        <f>成績入力!BI127</f>
        <v>0</v>
      </c>
      <c r="AI44" s="219">
        <f>成績入力!BJ127</f>
        <v>0</v>
      </c>
      <c r="AJ44" s="219">
        <f>成績入力!BK127</f>
        <v>0</v>
      </c>
      <c r="AK44" s="143">
        <f>成績入力!BL127</f>
        <v>0</v>
      </c>
      <c r="AN44">
        <v>127</v>
      </c>
    </row>
    <row r="45" spans="2:40">
      <c r="B45" s="29">
        <f t="shared" si="1"/>
        <v>39</v>
      </c>
      <c r="C45" s="30">
        <f t="shared" si="2"/>
        <v>5</v>
      </c>
      <c r="D45" s="402">
        <f t="shared" si="4"/>
        <v>6</v>
      </c>
      <c r="E45" s="20">
        <f>成績入力!AH128</f>
        <v>109</v>
      </c>
      <c r="F45" s="22">
        <f>成績入力!AI128</f>
        <v>0</v>
      </c>
      <c r="G45" s="21">
        <f>成績入力!AJ128</f>
        <v>0</v>
      </c>
      <c r="H45" s="353">
        <f>成績入力!AK128</f>
        <v>0</v>
      </c>
      <c r="I45" s="371">
        <f>成績入力!BM128</f>
        <v>0</v>
      </c>
      <c r="J45" s="372">
        <f>成績入力!BN128</f>
        <v>0</v>
      </c>
      <c r="K45" s="261">
        <f>成績入力!AL128</f>
        <v>0</v>
      </c>
      <c r="L45" s="14">
        <f>成績入力!AM128</f>
        <v>0</v>
      </c>
      <c r="M45" s="14">
        <f>成績入力!AN128</f>
        <v>0</v>
      </c>
      <c r="N45" s="14">
        <f>成績入力!AO128</f>
        <v>0</v>
      </c>
      <c r="O45" s="14">
        <f>成績入力!AP128</f>
        <v>0</v>
      </c>
      <c r="P45" s="14">
        <f>成績入力!AQ128</f>
        <v>0</v>
      </c>
      <c r="Q45" s="14">
        <f>成績入力!AR128</f>
        <v>0</v>
      </c>
      <c r="R45" s="14">
        <f>成績入力!AS128</f>
        <v>0</v>
      </c>
      <c r="S45" s="14">
        <f>成績入力!AT128</f>
        <v>0</v>
      </c>
      <c r="T45" s="14">
        <f>成績入力!AU128</f>
        <v>0</v>
      </c>
      <c r="U45" s="14">
        <f>成績入力!AV128</f>
        <v>0</v>
      </c>
      <c r="V45" s="28">
        <f>成績入力!AW128</f>
        <v>0</v>
      </c>
      <c r="W45" s="14">
        <f>成績入力!AX128</f>
        <v>0</v>
      </c>
      <c r="X45" s="14">
        <f>成績入力!AY128</f>
        <v>0</v>
      </c>
      <c r="Y45" s="14">
        <f>成績入力!AZ128</f>
        <v>0</v>
      </c>
      <c r="Z45" s="14">
        <f>成績入力!BA128</f>
        <v>0</v>
      </c>
      <c r="AA45" s="14">
        <f>成績入力!BB128</f>
        <v>0</v>
      </c>
      <c r="AB45" s="14">
        <f>成績入力!BC128</f>
        <v>0</v>
      </c>
      <c r="AC45" s="14">
        <f>成績入力!BD128</f>
        <v>0</v>
      </c>
      <c r="AD45" s="14">
        <f>成績入力!BE128</f>
        <v>0</v>
      </c>
      <c r="AE45" s="28">
        <f>成績入力!BF128</f>
        <v>0</v>
      </c>
      <c r="AF45" s="60">
        <f>成績入力!BG128</f>
        <v>0</v>
      </c>
      <c r="AG45" s="219">
        <f>成績入力!BH128</f>
        <v>0</v>
      </c>
      <c r="AH45" s="227">
        <f>成績入力!BI128</f>
        <v>0</v>
      </c>
      <c r="AI45" s="219">
        <f>成績入力!BJ128</f>
        <v>0</v>
      </c>
      <c r="AJ45" s="219">
        <f>成績入力!BK128</f>
        <v>0</v>
      </c>
      <c r="AK45" s="143">
        <f>成績入力!BL128</f>
        <v>0</v>
      </c>
      <c r="AN45">
        <v>128</v>
      </c>
    </row>
    <row r="46" spans="2:40">
      <c r="B46" s="29">
        <f t="shared" si="1"/>
        <v>40</v>
      </c>
      <c r="C46" s="30">
        <f t="shared" si="2"/>
        <v>5</v>
      </c>
      <c r="D46" s="402">
        <f t="shared" si="4"/>
        <v>6</v>
      </c>
      <c r="E46" s="20">
        <f>成績入力!AH129</f>
        <v>110</v>
      </c>
      <c r="F46" s="22">
        <f>成績入力!AI129</f>
        <v>0</v>
      </c>
      <c r="G46" s="21">
        <f>成績入力!AJ129</f>
        <v>0</v>
      </c>
      <c r="H46" s="353">
        <f>成績入力!AK129</f>
        <v>0</v>
      </c>
      <c r="I46" s="371">
        <f>成績入力!BM129</f>
        <v>0</v>
      </c>
      <c r="J46" s="372">
        <f>成績入力!BN129</f>
        <v>0</v>
      </c>
      <c r="K46" s="261">
        <f>成績入力!AL129</f>
        <v>0</v>
      </c>
      <c r="L46" s="14">
        <f>成績入力!AM129</f>
        <v>0</v>
      </c>
      <c r="M46" s="14">
        <f>成績入力!AN129</f>
        <v>0</v>
      </c>
      <c r="N46" s="14">
        <f>成績入力!AO129</f>
        <v>0</v>
      </c>
      <c r="O46" s="14">
        <f>成績入力!AP129</f>
        <v>0</v>
      </c>
      <c r="P46" s="14">
        <f>成績入力!AQ129</f>
        <v>0</v>
      </c>
      <c r="Q46" s="14">
        <f>成績入力!AR129</f>
        <v>0</v>
      </c>
      <c r="R46" s="14">
        <f>成績入力!AS129</f>
        <v>0</v>
      </c>
      <c r="S46" s="14">
        <f>成績入力!AT129</f>
        <v>0</v>
      </c>
      <c r="T46" s="14">
        <f>成績入力!AU129</f>
        <v>0</v>
      </c>
      <c r="U46" s="14">
        <f>成績入力!AV129</f>
        <v>0</v>
      </c>
      <c r="V46" s="28">
        <f>成績入力!AW129</f>
        <v>0</v>
      </c>
      <c r="W46" s="14">
        <f>成績入力!AX129</f>
        <v>0</v>
      </c>
      <c r="X46" s="14">
        <f>成績入力!AY129</f>
        <v>0</v>
      </c>
      <c r="Y46" s="14">
        <f>成績入力!AZ129</f>
        <v>0</v>
      </c>
      <c r="Z46" s="14">
        <f>成績入力!BA129</f>
        <v>0</v>
      </c>
      <c r="AA46" s="14">
        <f>成績入力!BB129</f>
        <v>0</v>
      </c>
      <c r="AB46" s="14">
        <f>成績入力!BC129</f>
        <v>0</v>
      </c>
      <c r="AC46" s="14">
        <f>成績入力!BD129</f>
        <v>0</v>
      </c>
      <c r="AD46" s="14">
        <f>成績入力!BE129</f>
        <v>0</v>
      </c>
      <c r="AE46" s="28">
        <f>成績入力!BF129</f>
        <v>0</v>
      </c>
      <c r="AF46" s="60">
        <f>成績入力!BG129</f>
        <v>0</v>
      </c>
      <c r="AG46" s="219">
        <f>成績入力!BH129</f>
        <v>0</v>
      </c>
      <c r="AH46" s="227">
        <f>成績入力!BI129</f>
        <v>0</v>
      </c>
      <c r="AI46" s="219">
        <f>成績入力!BJ129</f>
        <v>0</v>
      </c>
      <c r="AJ46" s="219">
        <f>成績入力!BK129</f>
        <v>0</v>
      </c>
      <c r="AK46" s="143">
        <f>成績入力!BL129</f>
        <v>0</v>
      </c>
      <c r="AN46">
        <v>129</v>
      </c>
    </row>
    <row r="47" spans="2:40">
      <c r="B47" s="29">
        <f t="shared" si="1"/>
        <v>41</v>
      </c>
      <c r="C47" s="30">
        <f t="shared" si="2"/>
        <v>5</v>
      </c>
      <c r="D47" s="402">
        <f t="shared" si="4"/>
        <v>6</v>
      </c>
      <c r="E47" s="20">
        <f>成績入力!AH130</f>
        <v>111</v>
      </c>
      <c r="F47" s="22">
        <f>成績入力!AI130</f>
        <v>0</v>
      </c>
      <c r="G47" s="21">
        <f>成績入力!AJ130</f>
        <v>0</v>
      </c>
      <c r="H47" s="353">
        <f>成績入力!AK130</f>
        <v>0</v>
      </c>
      <c r="I47" s="371">
        <f>成績入力!BM130</f>
        <v>0</v>
      </c>
      <c r="J47" s="372">
        <f>成績入力!BN130</f>
        <v>0</v>
      </c>
      <c r="K47" s="261">
        <f>成績入力!AL130</f>
        <v>0</v>
      </c>
      <c r="L47" s="14">
        <f>成績入力!AM130</f>
        <v>0</v>
      </c>
      <c r="M47" s="14">
        <f>成績入力!AN130</f>
        <v>0</v>
      </c>
      <c r="N47" s="14">
        <f>成績入力!AO130</f>
        <v>0</v>
      </c>
      <c r="O47" s="14">
        <f>成績入力!AP130</f>
        <v>0</v>
      </c>
      <c r="P47" s="14">
        <f>成績入力!AQ130</f>
        <v>0</v>
      </c>
      <c r="Q47" s="14">
        <f>成績入力!AR130</f>
        <v>0</v>
      </c>
      <c r="R47" s="14">
        <f>成績入力!AS130</f>
        <v>0</v>
      </c>
      <c r="S47" s="14">
        <f>成績入力!AT130</f>
        <v>0</v>
      </c>
      <c r="T47" s="14">
        <f>成績入力!AU130</f>
        <v>0</v>
      </c>
      <c r="U47" s="14">
        <f>成績入力!AV130</f>
        <v>0</v>
      </c>
      <c r="V47" s="28">
        <f>成績入力!AW130</f>
        <v>0</v>
      </c>
      <c r="W47" s="14">
        <f>成績入力!AX130</f>
        <v>0</v>
      </c>
      <c r="X47" s="14">
        <f>成績入力!AY130</f>
        <v>0</v>
      </c>
      <c r="Y47" s="14">
        <f>成績入力!AZ130</f>
        <v>0</v>
      </c>
      <c r="Z47" s="14">
        <f>成績入力!BA130</f>
        <v>0</v>
      </c>
      <c r="AA47" s="14">
        <f>成績入力!BB130</f>
        <v>0</v>
      </c>
      <c r="AB47" s="14">
        <f>成績入力!BC130</f>
        <v>0</v>
      </c>
      <c r="AC47" s="14">
        <f>成績入力!BD130</f>
        <v>0</v>
      </c>
      <c r="AD47" s="14">
        <f>成績入力!BE130</f>
        <v>0</v>
      </c>
      <c r="AE47" s="28">
        <f>成績入力!BF130</f>
        <v>0</v>
      </c>
      <c r="AF47" s="60">
        <f>成績入力!BG130</f>
        <v>0</v>
      </c>
      <c r="AG47" s="219">
        <f>成績入力!BH130</f>
        <v>0</v>
      </c>
      <c r="AH47" s="227">
        <f>成績入力!BI130</f>
        <v>0</v>
      </c>
      <c r="AI47" s="219">
        <f>成績入力!BJ130</f>
        <v>0</v>
      </c>
      <c r="AJ47" s="219">
        <f>成績入力!BK130</f>
        <v>0</v>
      </c>
      <c r="AK47" s="143">
        <f>成績入力!BL130</f>
        <v>0</v>
      </c>
      <c r="AN47">
        <v>130</v>
      </c>
    </row>
    <row r="48" spans="2:40">
      <c r="B48" s="29">
        <f t="shared" si="1"/>
        <v>42</v>
      </c>
      <c r="C48" s="30">
        <f t="shared" si="2"/>
        <v>5</v>
      </c>
      <c r="D48" s="402">
        <f t="shared" si="4"/>
        <v>6</v>
      </c>
      <c r="E48" s="20">
        <f>成績入力!AH131</f>
        <v>112</v>
      </c>
      <c r="F48" s="22">
        <f>成績入力!AI131</f>
        <v>0</v>
      </c>
      <c r="G48" s="21">
        <f>成績入力!AJ131</f>
        <v>0</v>
      </c>
      <c r="H48" s="353">
        <f>成績入力!AK131</f>
        <v>0</v>
      </c>
      <c r="I48" s="371">
        <f>成績入力!BM131</f>
        <v>0</v>
      </c>
      <c r="J48" s="372">
        <f>成績入力!BN131</f>
        <v>0</v>
      </c>
      <c r="K48" s="261">
        <f>成績入力!AL131</f>
        <v>0</v>
      </c>
      <c r="L48" s="14">
        <f>成績入力!AM131</f>
        <v>0</v>
      </c>
      <c r="M48" s="14">
        <f>成績入力!AN131</f>
        <v>0</v>
      </c>
      <c r="N48" s="14">
        <f>成績入力!AO131</f>
        <v>0</v>
      </c>
      <c r="O48" s="14">
        <f>成績入力!AP131</f>
        <v>0</v>
      </c>
      <c r="P48" s="14">
        <f>成績入力!AQ131</f>
        <v>0</v>
      </c>
      <c r="Q48" s="14">
        <f>成績入力!AR131</f>
        <v>0</v>
      </c>
      <c r="R48" s="14">
        <f>成績入力!AS131</f>
        <v>0</v>
      </c>
      <c r="S48" s="14">
        <f>成績入力!AT131</f>
        <v>0</v>
      </c>
      <c r="T48" s="14">
        <f>成績入力!AU131</f>
        <v>0</v>
      </c>
      <c r="U48" s="14">
        <f>成績入力!AV131</f>
        <v>0</v>
      </c>
      <c r="V48" s="28">
        <f>成績入力!AW131</f>
        <v>0</v>
      </c>
      <c r="W48" s="14">
        <f>成績入力!AX131</f>
        <v>0</v>
      </c>
      <c r="X48" s="14">
        <f>成績入力!AY131</f>
        <v>0</v>
      </c>
      <c r="Y48" s="14">
        <f>成績入力!AZ131</f>
        <v>0</v>
      </c>
      <c r="Z48" s="14">
        <f>成績入力!BA131</f>
        <v>0</v>
      </c>
      <c r="AA48" s="14">
        <f>成績入力!BB131</f>
        <v>0</v>
      </c>
      <c r="AB48" s="14">
        <f>成績入力!BC131</f>
        <v>0</v>
      </c>
      <c r="AC48" s="14">
        <f>成績入力!BD131</f>
        <v>0</v>
      </c>
      <c r="AD48" s="14">
        <f>成績入力!BE131</f>
        <v>0</v>
      </c>
      <c r="AE48" s="28">
        <f>成績入力!BF131</f>
        <v>0</v>
      </c>
      <c r="AF48" s="60">
        <f>成績入力!BG131</f>
        <v>0</v>
      </c>
      <c r="AG48" s="219">
        <f>成績入力!BH131</f>
        <v>0</v>
      </c>
      <c r="AH48" s="227">
        <f>成績入力!BI131</f>
        <v>0</v>
      </c>
      <c r="AI48" s="219">
        <f>成績入力!BJ131</f>
        <v>0</v>
      </c>
      <c r="AJ48" s="219">
        <f>成績入力!BK131</f>
        <v>0</v>
      </c>
      <c r="AK48" s="143">
        <f>成績入力!BL131</f>
        <v>0</v>
      </c>
      <c r="AN48">
        <v>131</v>
      </c>
    </row>
    <row r="49" spans="2:40">
      <c r="B49" s="29">
        <f t="shared" si="1"/>
        <v>43</v>
      </c>
      <c r="C49" s="30">
        <f t="shared" si="2"/>
        <v>5</v>
      </c>
      <c r="D49" s="402">
        <f t="shared" si="4"/>
        <v>6</v>
      </c>
      <c r="E49" s="20">
        <f>成績入力!AH132</f>
        <v>113</v>
      </c>
      <c r="F49" s="22">
        <f>成績入力!AI132</f>
        <v>0</v>
      </c>
      <c r="G49" s="21">
        <f>成績入力!AJ132</f>
        <v>0</v>
      </c>
      <c r="H49" s="353">
        <f>成績入力!AK132</f>
        <v>0</v>
      </c>
      <c r="I49" s="371">
        <f>成績入力!BM132</f>
        <v>0</v>
      </c>
      <c r="J49" s="372">
        <f>成績入力!BN132</f>
        <v>0</v>
      </c>
      <c r="K49" s="261">
        <f>成績入力!AL132</f>
        <v>0</v>
      </c>
      <c r="L49" s="14">
        <f>成績入力!AM132</f>
        <v>0</v>
      </c>
      <c r="M49" s="14">
        <f>成績入力!AN132</f>
        <v>0</v>
      </c>
      <c r="N49" s="14">
        <f>成績入力!AO132</f>
        <v>0</v>
      </c>
      <c r="O49" s="14">
        <f>成績入力!AP132</f>
        <v>0</v>
      </c>
      <c r="P49" s="14">
        <f>成績入力!AQ132</f>
        <v>0</v>
      </c>
      <c r="Q49" s="14">
        <f>成績入力!AR132</f>
        <v>0</v>
      </c>
      <c r="R49" s="14">
        <f>成績入力!AS132</f>
        <v>0</v>
      </c>
      <c r="S49" s="14">
        <f>成績入力!AT132</f>
        <v>0</v>
      </c>
      <c r="T49" s="14">
        <f>成績入力!AU132</f>
        <v>0</v>
      </c>
      <c r="U49" s="14">
        <f>成績入力!AV132</f>
        <v>0</v>
      </c>
      <c r="V49" s="28">
        <f>成績入力!AW132</f>
        <v>0</v>
      </c>
      <c r="W49" s="14">
        <f>成績入力!AX132</f>
        <v>0</v>
      </c>
      <c r="X49" s="14">
        <f>成績入力!AY132</f>
        <v>0</v>
      </c>
      <c r="Y49" s="14">
        <f>成績入力!AZ132</f>
        <v>0</v>
      </c>
      <c r="Z49" s="14">
        <f>成績入力!BA132</f>
        <v>0</v>
      </c>
      <c r="AA49" s="14">
        <f>成績入力!BB132</f>
        <v>0</v>
      </c>
      <c r="AB49" s="14">
        <f>成績入力!BC132</f>
        <v>0</v>
      </c>
      <c r="AC49" s="14">
        <f>成績入力!BD132</f>
        <v>0</v>
      </c>
      <c r="AD49" s="14">
        <f>成績入力!BE132</f>
        <v>0</v>
      </c>
      <c r="AE49" s="28">
        <f>成績入力!BF132</f>
        <v>0</v>
      </c>
      <c r="AF49" s="60">
        <f>成績入力!BG132</f>
        <v>0</v>
      </c>
      <c r="AG49" s="219">
        <f>成績入力!BH132</f>
        <v>0</v>
      </c>
      <c r="AH49" s="227">
        <f>成績入力!BI132</f>
        <v>0</v>
      </c>
      <c r="AI49" s="219">
        <f>成績入力!BJ132</f>
        <v>0</v>
      </c>
      <c r="AJ49" s="219">
        <f>成績入力!BK132</f>
        <v>0</v>
      </c>
      <c r="AK49" s="143">
        <f>成績入力!BL132</f>
        <v>0</v>
      </c>
      <c r="AN49">
        <v>132</v>
      </c>
    </row>
    <row r="50" spans="2:40">
      <c r="B50" s="29">
        <f t="shared" si="1"/>
        <v>44</v>
      </c>
      <c r="C50" s="30">
        <f t="shared" si="2"/>
        <v>5</v>
      </c>
      <c r="D50" s="402">
        <f t="shared" si="4"/>
        <v>6</v>
      </c>
      <c r="E50" s="20">
        <f>成績入力!AH133</f>
        <v>114</v>
      </c>
      <c r="F50" s="22">
        <f>成績入力!AI133</f>
        <v>0</v>
      </c>
      <c r="G50" s="21">
        <f>成績入力!AJ133</f>
        <v>0</v>
      </c>
      <c r="H50" s="353">
        <f>成績入力!AK133</f>
        <v>0</v>
      </c>
      <c r="I50" s="371">
        <f>成績入力!BM133</f>
        <v>0</v>
      </c>
      <c r="J50" s="372">
        <f>成績入力!BN133</f>
        <v>0</v>
      </c>
      <c r="K50" s="261">
        <f>成績入力!AL133</f>
        <v>0</v>
      </c>
      <c r="L50" s="14">
        <f>成績入力!AM133</f>
        <v>0</v>
      </c>
      <c r="M50" s="14">
        <f>成績入力!AN133</f>
        <v>0</v>
      </c>
      <c r="N50" s="14">
        <f>成績入力!AO133</f>
        <v>0</v>
      </c>
      <c r="O50" s="14">
        <f>成績入力!AP133</f>
        <v>0</v>
      </c>
      <c r="P50" s="14">
        <f>成績入力!AQ133</f>
        <v>0</v>
      </c>
      <c r="Q50" s="14">
        <f>成績入力!AR133</f>
        <v>0</v>
      </c>
      <c r="R50" s="14">
        <f>成績入力!AS133</f>
        <v>0</v>
      </c>
      <c r="S50" s="14">
        <f>成績入力!AT133</f>
        <v>0</v>
      </c>
      <c r="T50" s="14">
        <f>成績入力!AU133</f>
        <v>0</v>
      </c>
      <c r="U50" s="14">
        <f>成績入力!AV133</f>
        <v>0</v>
      </c>
      <c r="V50" s="28">
        <f>成績入力!AW133</f>
        <v>0</v>
      </c>
      <c r="W50" s="14">
        <f>成績入力!AX133</f>
        <v>0</v>
      </c>
      <c r="X50" s="14">
        <f>成績入力!AY133</f>
        <v>0</v>
      </c>
      <c r="Y50" s="14">
        <f>成績入力!AZ133</f>
        <v>0</v>
      </c>
      <c r="Z50" s="14">
        <f>成績入力!BA133</f>
        <v>0</v>
      </c>
      <c r="AA50" s="14">
        <f>成績入力!BB133</f>
        <v>0</v>
      </c>
      <c r="AB50" s="14">
        <f>成績入力!BC133</f>
        <v>0</v>
      </c>
      <c r="AC50" s="14">
        <f>成績入力!BD133</f>
        <v>0</v>
      </c>
      <c r="AD50" s="14">
        <f>成績入力!BE133</f>
        <v>0</v>
      </c>
      <c r="AE50" s="28">
        <f>成績入力!BF133</f>
        <v>0</v>
      </c>
      <c r="AF50" s="60">
        <f>成績入力!BG133</f>
        <v>0</v>
      </c>
      <c r="AG50" s="219">
        <f>成績入力!BH133</f>
        <v>0</v>
      </c>
      <c r="AH50" s="227">
        <f>成績入力!BI133</f>
        <v>0</v>
      </c>
      <c r="AI50" s="219">
        <f>成績入力!BJ133</f>
        <v>0</v>
      </c>
      <c r="AJ50" s="219">
        <f>成績入力!BK133</f>
        <v>0</v>
      </c>
      <c r="AK50" s="143">
        <f>成績入力!BL133</f>
        <v>0</v>
      </c>
      <c r="AN50">
        <v>133</v>
      </c>
    </row>
    <row r="51" spans="2:40">
      <c r="B51" s="29">
        <f t="shared" si="1"/>
        <v>45</v>
      </c>
      <c r="C51" s="30">
        <f t="shared" si="2"/>
        <v>5</v>
      </c>
      <c r="D51" s="402">
        <f t="shared" si="4"/>
        <v>6</v>
      </c>
      <c r="E51" s="20">
        <f>成績入力!AH134</f>
        <v>115</v>
      </c>
      <c r="F51" s="22">
        <f>成績入力!AI134</f>
        <v>0</v>
      </c>
      <c r="G51" s="21">
        <f>成績入力!AJ134</f>
        <v>0</v>
      </c>
      <c r="H51" s="353">
        <f>成績入力!AK134</f>
        <v>0</v>
      </c>
      <c r="I51" s="371">
        <f>成績入力!BM134</f>
        <v>0</v>
      </c>
      <c r="J51" s="372">
        <f>成績入力!BN134</f>
        <v>0</v>
      </c>
      <c r="K51" s="261">
        <f>成績入力!AL134</f>
        <v>0</v>
      </c>
      <c r="L51" s="14">
        <f>成績入力!AM134</f>
        <v>0</v>
      </c>
      <c r="M51" s="14">
        <f>成績入力!AN134</f>
        <v>0</v>
      </c>
      <c r="N51" s="14">
        <f>成績入力!AO134</f>
        <v>0</v>
      </c>
      <c r="O51" s="14">
        <f>成績入力!AP134</f>
        <v>0</v>
      </c>
      <c r="P51" s="14">
        <f>成績入力!AQ134</f>
        <v>0</v>
      </c>
      <c r="Q51" s="14">
        <f>成績入力!AR134</f>
        <v>0</v>
      </c>
      <c r="R51" s="14">
        <f>成績入力!AS134</f>
        <v>0</v>
      </c>
      <c r="S51" s="14">
        <f>成績入力!AT134</f>
        <v>0</v>
      </c>
      <c r="T51" s="14">
        <f>成績入力!AU134</f>
        <v>0</v>
      </c>
      <c r="U51" s="14">
        <f>成績入力!AV134</f>
        <v>0</v>
      </c>
      <c r="V51" s="28">
        <f>成績入力!AW134</f>
        <v>0</v>
      </c>
      <c r="W51" s="14">
        <f>成績入力!AX134</f>
        <v>0</v>
      </c>
      <c r="X51" s="14">
        <f>成績入力!AY134</f>
        <v>0</v>
      </c>
      <c r="Y51" s="14">
        <f>成績入力!AZ134</f>
        <v>0</v>
      </c>
      <c r="Z51" s="14">
        <f>成績入力!BA134</f>
        <v>0</v>
      </c>
      <c r="AA51" s="14">
        <f>成績入力!BB134</f>
        <v>0</v>
      </c>
      <c r="AB51" s="14">
        <f>成績入力!BC134</f>
        <v>0</v>
      </c>
      <c r="AC51" s="14">
        <f>成績入力!BD134</f>
        <v>0</v>
      </c>
      <c r="AD51" s="14">
        <f>成績入力!BE134</f>
        <v>0</v>
      </c>
      <c r="AE51" s="28">
        <f>成績入力!BF134</f>
        <v>0</v>
      </c>
      <c r="AF51" s="60">
        <f>成績入力!BG134</f>
        <v>0</v>
      </c>
      <c r="AG51" s="219">
        <f>成績入力!BH134</f>
        <v>0</v>
      </c>
      <c r="AH51" s="227">
        <f>成績入力!BI134</f>
        <v>0</v>
      </c>
      <c r="AI51" s="219">
        <f>成績入力!BJ134</f>
        <v>0</v>
      </c>
      <c r="AJ51" s="219">
        <f>成績入力!BK134</f>
        <v>0</v>
      </c>
      <c r="AK51" s="143">
        <f>成績入力!BL134</f>
        <v>0</v>
      </c>
      <c r="AN51">
        <v>134</v>
      </c>
    </row>
    <row r="52" spans="2:40">
      <c r="B52" s="29">
        <f t="shared" si="1"/>
        <v>46</v>
      </c>
      <c r="C52" s="30">
        <f t="shared" si="2"/>
        <v>5</v>
      </c>
      <c r="D52" s="402">
        <f t="shared" si="4"/>
        <v>6</v>
      </c>
      <c r="E52" s="20">
        <f>成績入力!AH135</f>
        <v>116</v>
      </c>
      <c r="F52" s="22">
        <f>成績入力!AI135</f>
        <v>0</v>
      </c>
      <c r="G52" s="21">
        <f>成績入力!AJ135</f>
        <v>0</v>
      </c>
      <c r="H52" s="353">
        <f>成績入力!AK135</f>
        <v>0</v>
      </c>
      <c r="I52" s="371">
        <f>成績入力!BM135</f>
        <v>0</v>
      </c>
      <c r="J52" s="372">
        <f>成績入力!BN135</f>
        <v>0</v>
      </c>
      <c r="K52" s="261">
        <f>成績入力!AL135</f>
        <v>0</v>
      </c>
      <c r="L52" s="14">
        <f>成績入力!AM135</f>
        <v>0</v>
      </c>
      <c r="M52" s="14">
        <f>成績入力!AN135</f>
        <v>0</v>
      </c>
      <c r="N52" s="14">
        <f>成績入力!AO135</f>
        <v>0</v>
      </c>
      <c r="O52" s="14">
        <f>成績入力!AP135</f>
        <v>0</v>
      </c>
      <c r="P52" s="14">
        <f>成績入力!AQ135</f>
        <v>0</v>
      </c>
      <c r="Q52" s="14">
        <f>成績入力!AR135</f>
        <v>0</v>
      </c>
      <c r="R52" s="14">
        <f>成績入力!AS135</f>
        <v>0</v>
      </c>
      <c r="S52" s="14">
        <f>成績入力!AT135</f>
        <v>0</v>
      </c>
      <c r="T52" s="14">
        <f>成績入力!AU135</f>
        <v>0</v>
      </c>
      <c r="U52" s="14">
        <f>成績入力!AV135</f>
        <v>0</v>
      </c>
      <c r="V52" s="28">
        <f>成績入力!AW135</f>
        <v>0</v>
      </c>
      <c r="W52" s="14">
        <f>成績入力!AX135</f>
        <v>0</v>
      </c>
      <c r="X52" s="14">
        <f>成績入力!AY135</f>
        <v>0</v>
      </c>
      <c r="Y52" s="14">
        <f>成績入力!AZ135</f>
        <v>0</v>
      </c>
      <c r="Z52" s="14">
        <f>成績入力!BA135</f>
        <v>0</v>
      </c>
      <c r="AA52" s="14">
        <f>成績入力!BB135</f>
        <v>0</v>
      </c>
      <c r="AB52" s="14">
        <f>成績入力!BC135</f>
        <v>0</v>
      </c>
      <c r="AC52" s="14">
        <f>成績入力!BD135</f>
        <v>0</v>
      </c>
      <c r="AD52" s="14">
        <f>成績入力!BE135</f>
        <v>0</v>
      </c>
      <c r="AE52" s="28">
        <f>成績入力!BF135</f>
        <v>0</v>
      </c>
      <c r="AF52" s="60">
        <f>成績入力!BG135</f>
        <v>0</v>
      </c>
      <c r="AG52" s="219">
        <f>成績入力!BH135</f>
        <v>0</v>
      </c>
      <c r="AH52" s="227">
        <f>成績入力!BI135</f>
        <v>0</v>
      </c>
      <c r="AI52" s="219">
        <f>成績入力!BJ135</f>
        <v>0</v>
      </c>
      <c r="AJ52" s="219">
        <f>成績入力!BK135</f>
        <v>0</v>
      </c>
      <c r="AK52" s="143">
        <f>成績入力!BL135</f>
        <v>0</v>
      </c>
      <c r="AN52">
        <v>135</v>
      </c>
    </row>
    <row r="53" spans="2:40">
      <c r="B53" s="29">
        <f t="shared" si="1"/>
        <v>47</v>
      </c>
      <c r="C53" s="30">
        <f t="shared" si="2"/>
        <v>5</v>
      </c>
      <c r="D53" s="402">
        <f t="shared" si="4"/>
        <v>6</v>
      </c>
      <c r="E53" s="20">
        <f>成績入力!AH136</f>
        <v>117</v>
      </c>
      <c r="F53" s="22">
        <f>成績入力!AI136</f>
        <v>0</v>
      </c>
      <c r="G53" s="22">
        <f>成績入力!AJ136</f>
        <v>0</v>
      </c>
      <c r="H53" s="240">
        <f>成績入力!AK136</f>
        <v>0</v>
      </c>
      <c r="I53" s="371">
        <f>成績入力!BM136</f>
        <v>0</v>
      </c>
      <c r="J53" s="372">
        <f>成績入力!BN136</f>
        <v>0</v>
      </c>
      <c r="K53" s="261">
        <f>成績入力!AL136</f>
        <v>0</v>
      </c>
      <c r="L53" s="14">
        <f>成績入力!AM136</f>
        <v>0</v>
      </c>
      <c r="M53" s="14">
        <f>成績入力!AN136</f>
        <v>0</v>
      </c>
      <c r="N53" s="14">
        <f>成績入力!AO136</f>
        <v>0</v>
      </c>
      <c r="O53" s="14">
        <f>成績入力!AP136</f>
        <v>0</v>
      </c>
      <c r="P53" s="14">
        <f>成績入力!AQ136</f>
        <v>0</v>
      </c>
      <c r="Q53" s="14">
        <f>成績入力!AR136</f>
        <v>0</v>
      </c>
      <c r="R53" s="14">
        <f>成績入力!AS136</f>
        <v>0</v>
      </c>
      <c r="S53" s="14">
        <f>成績入力!AT136</f>
        <v>0</v>
      </c>
      <c r="T53" s="14">
        <f>成績入力!AU136</f>
        <v>0</v>
      </c>
      <c r="U53" s="14">
        <f>成績入力!AV136</f>
        <v>0</v>
      </c>
      <c r="V53" s="28">
        <f>成績入力!AW136</f>
        <v>0</v>
      </c>
      <c r="W53" s="14">
        <f>成績入力!AX136</f>
        <v>0</v>
      </c>
      <c r="X53" s="14">
        <f>成績入力!AY136</f>
        <v>0</v>
      </c>
      <c r="Y53" s="14">
        <f>成績入力!AZ136</f>
        <v>0</v>
      </c>
      <c r="Z53" s="14">
        <f>成績入力!BA136</f>
        <v>0</v>
      </c>
      <c r="AA53" s="14">
        <f>成績入力!BB136</f>
        <v>0</v>
      </c>
      <c r="AB53" s="14">
        <f>成績入力!BC136</f>
        <v>0</v>
      </c>
      <c r="AC53" s="14">
        <f>成績入力!BD136</f>
        <v>0</v>
      </c>
      <c r="AD53" s="14">
        <f>成績入力!BE136</f>
        <v>0</v>
      </c>
      <c r="AE53" s="28">
        <f>成績入力!BF136</f>
        <v>0</v>
      </c>
      <c r="AF53" s="227">
        <f>成績入力!BG136</f>
        <v>0</v>
      </c>
      <c r="AG53" s="219">
        <f>成績入力!BH136</f>
        <v>0</v>
      </c>
      <c r="AH53" s="227">
        <f>成績入力!BI136</f>
        <v>0</v>
      </c>
      <c r="AI53" s="219">
        <f>成績入力!BJ136</f>
        <v>0</v>
      </c>
      <c r="AJ53" s="219">
        <f>成績入力!BK136</f>
        <v>0</v>
      </c>
      <c r="AK53" s="143">
        <f>成績入力!BL136</f>
        <v>0</v>
      </c>
      <c r="AN53">
        <v>136</v>
      </c>
    </row>
    <row r="54" spans="2:40">
      <c r="B54" s="29">
        <f t="shared" si="1"/>
        <v>48</v>
      </c>
      <c r="C54" s="30">
        <f t="shared" si="2"/>
        <v>5</v>
      </c>
      <c r="D54" s="402">
        <f t="shared" si="4"/>
        <v>6</v>
      </c>
      <c r="E54" s="20">
        <f>成績入力!AH137</f>
        <v>118</v>
      </c>
      <c r="F54" s="22">
        <f>成績入力!AI137</f>
        <v>0</v>
      </c>
      <c r="G54" s="22">
        <f>成績入力!AJ137</f>
        <v>0</v>
      </c>
      <c r="H54" s="240">
        <f>成績入力!AK137</f>
        <v>0</v>
      </c>
      <c r="I54" s="371">
        <f>成績入力!BM137</f>
        <v>0</v>
      </c>
      <c r="J54" s="372">
        <f>成績入力!BN137</f>
        <v>0</v>
      </c>
      <c r="K54" s="266">
        <f>成績入力!AL137</f>
        <v>0</v>
      </c>
      <c r="L54" s="28">
        <f>成績入力!AM137</f>
        <v>0</v>
      </c>
      <c r="M54" s="28">
        <f>成績入力!AN137</f>
        <v>0</v>
      </c>
      <c r="N54" s="28">
        <f>成績入力!AO137</f>
        <v>0</v>
      </c>
      <c r="O54" s="28">
        <f>成績入力!AP137</f>
        <v>0</v>
      </c>
      <c r="P54" s="28">
        <f>成績入力!AQ137</f>
        <v>0</v>
      </c>
      <c r="Q54" s="28">
        <f>成績入力!AR137</f>
        <v>0</v>
      </c>
      <c r="R54" s="28">
        <f>成績入力!AS137</f>
        <v>0</v>
      </c>
      <c r="S54" s="28">
        <f>成績入力!AT137</f>
        <v>0</v>
      </c>
      <c r="T54" s="28">
        <f>成績入力!AU137</f>
        <v>0</v>
      </c>
      <c r="U54" s="28">
        <f>成績入力!AV137</f>
        <v>0</v>
      </c>
      <c r="V54" s="28">
        <f>成績入力!AW137</f>
        <v>0</v>
      </c>
      <c r="W54" s="28">
        <f>成績入力!AX137</f>
        <v>0</v>
      </c>
      <c r="X54" s="28">
        <f>成績入力!AY137</f>
        <v>0</v>
      </c>
      <c r="Y54" s="28">
        <f>成績入力!AZ137</f>
        <v>0</v>
      </c>
      <c r="Z54" s="28">
        <f>成績入力!BA137</f>
        <v>0</v>
      </c>
      <c r="AA54" s="28">
        <f>成績入力!BB137</f>
        <v>0</v>
      </c>
      <c r="AB54" s="28">
        <f>成績入力!BC137</f>
        <v>0</v>
      </c>
      <c r="AC54" s="28">
        <f>成績入力!BD137</f>
        <v>0</v>
      </c>
      <c r="AD54" s="28">
        <f>成績入力!BE137</f>
        <v>0</v>
      </c>
      <c r="AE54" s="28">
        <f>成績入力!BF137</f>
        <v>0</v>
      </c>
      <c r="AF54" s="227">
        <f>成績入力!BG137</f>
        <v>0</v>
      </c>
      <c r="AG54" s="219">
        <f>成績入力!BH137</f>
        <v>0</v>
      </c>
      <c r="AH54" s="227">
        <f>成績入力!BI137</f>
        <v>0</v>
      </c>
      <c r="AI54" s="219">
        <f>成績入力!BJ137</f>
        <v>0</v>
      </c>
      <c r="AJ54" s="219">
        <f>成績入力!BK137</f>
        <v>0</v>
      </c>
      <c r="AK54" s="143">
        <f>成績入力!BL137</f>
        <v>0</v>
      </c>
      <c r="AN54">
        <v>137</v>
      </c>
    </row>
    <row r="55" spans="2:40">
      <c r="B55" s="29">
        <f t="shared" si="1"/>
        <v>49</v>
      </c>
      <c r="C55" s="30">
        <f t="shared" si="2"/>
        <v>5</v>
      </c>
      <c r="D55" s="402">
        <f t="shared" si="4"/>
        <v>6</v>
      </c>
      <c r="E55" s="20">
        <f>成績入力!AH138</f>
        <v>119</v>
      </c>
      <c r="F55" s="22">
        <f>成績入力!AI138</f>
        <v>0</v>
      </c>
      <c r="G55" s="22">
        <f>成績入力!AJ138</f>
        <v>0</v>
      </c>
      <c r="H55" s="240">
        <f>成績入力!AK138</f>
        <v>0</v>
      </c>
      <c r="I55" s="371">
        <f>成績入力!BM138</f>
        <v>0</v>
      </c>
      <c r="J55" s="372">
        <f>成績入力!BN138</f>
        <v>0</v>
      </c>
      <c r="K55" s="261">
        <f>成績入力!AL138</f>
        <v>0</v>
      </c>
      <c r="L55" s="14">
        <f>成績入力!AM138</f>
        <v>0</v>
      </c>
      <c r="M55" s="14">
        <f>成績入力!AN138</f>
        <v>0</v>
      </c>
      <c r="N55" s="14">
        <f>成績入力!AO138</f>
        <v>0</v>
      </c>
      <c r="O55" s="14">
        <f>成績入力!AP138</f>
        <v>0</v>
      </c>
      <c r="P55" s="14">
        <f>成績入力!AQ138</f>
        <v>0</v>
      </c>
      <c r="Q55" s="14">
        <f>成績入力!AR138</f>
        <v>0</v>
      </c>
      <c r="R55" s="14">
        <f>成績入力!AS138</f>
        <v>0</v>
      </c>
      <c r="S55" s="14">
        <f>成績入力!AT138</f>
        <v>0</v>
      </c>
      <c r="T55" s="14">
        <f>成績入力!AU138</f>
        <v>0</v>
      </c>
      <c r="U55" s="14">
        <f>成績入力!AV138</f>
        <v>0</v>
      </c>
      <c r="V55" s="28">
        <f>成績入力!AW138</f>
        <v>0</v>
      </c>
      <c r="W55" s="14">
        <f>成績入力!AX138</f>
        <v>0</v>
      </c>
      <c r="X55" s="14">
        <f>成績入力!AY138</f>
        <v>0</v>
      </c>
      <c r="Y55" s="14">
        <f>成績入力!AZ138</f>
        <v>0</v>
      </c>
      <c r="Z55" s="14">
        <f>成績入力!BA138</f>
        <v>0</v>
      </c>
      <c r="AA55" s="14">
        <f>成績入力!BB138</f>
        <v>0</v>
      </c>
      <c r="AB55" s="14">
        <f>成績入力!BC138</f>
        <v>0</v>
      </c>
      <c r="AC55" s="14">
        <f>成績入力!BD138</f>
        <v>0</v>
      </c>
      <c r="AD55" s="14">
        <f>成績入力!BE138</f>
        <v>0</v>
      </c>
      <c r="AE55" s="28">
        <f>成績入力!BF138</f>
        <v>0</v>
      </c>
      <c r="AF55" s="227">
        <f>成績入力!BG138</f>
        <v>0</v>
      </c>
      <c r="AG55" s="219">
        <f>成績入力!BH138</f>
        <v>0</v>
      </c>
      <c r="AH55" s="227">
        <f>成績入力!BI138</f>
        <v>0</v>
      </c>
      <c r="AI55" s="219">
        <f>成績入力!BJ138</f>
        <v>0</v>
      </c>
      <c r="AJ55" s="219">
        <f>成績入力!BK138</f>
        <v>0</v>
      </c>
      <c r="AK55" s="143">
        <f>成績入力!BL138</f>
        <v>0</v>
      </c>
      <c r="AN55">
        <v>138</v>
      </c>
    </row>
    <row r="56" spans="2:40">
      <c r="B56" s="29">
        <f t="shared" si="1"/>
        <v>50</v>
      </c>
      <c r="C56" s="30">
        <f t="shared" si="2"/>
        <v>5</v>
      </c>
      <c r="D56" s="402">
        <f t="shared" si="4"/>
        <v>6</v>
      </c>
      <c r="E56" s="20">
        <f>成績入力!AH139</f>
        <v>120</v>
      </c>
      <c r="F56" s="22">
        <f>成績入力!AI139</f>
        <v>0</v>
      </c>
      <c r="G56" s="22">
        <f>成績入力!AJ139</f>
        <v>0</v>
      </c>
      <c r="H56" s="240">
        <f>成績入力!AK139</f>
        <v>0</v>
      </c>
      <c r="I56" s="371">
        <f>成績入力!BM139</f>
        <v>0</v>
      </c>
      <c r="J56" s="372">
        <f>成績入力!BN139</f>
        <v>0</v>
      </c>
      <c r="K56" s="266">
        <f>成績入力!AL139</f>
        <v>0</v>
      </c>
      <c r="L56" s="28">
        <f>成績入力!AM139</f>
        <v>0</v>
      </c>
      <c r="M56" s="28">
        <f>成績入力!AN139</f>
        <v>0</v>
      </c>
      <c r="N56" s="28">
        <f>成績入力!AO139</f>
        <v>0</v>
      </c>
      <c r="O56" s="28">
        <f>成績入力!AP139</f>
        <v>0</v>
      </c>
      <c r="P56" s="28">
        <f>成績入力!AQ139</f>
        <v>0</v>
      </c>
      <c r="Q56" s="28">
        <f>成績入力!AR139</f>
        <v>0</v>
      </c>
      <c r="R56" s="28">
        <f>成績入力!AS139</f>
        <v>0</v>
      </c>
      <c r="S56" s="28">
        <f>成績入力!AT139</f>
        <v>0</v>
      </c>
      <c r="T56" s="28">
        <f>成績入力!AU139</f>
        <v>0</v>
      </c>
      <c r="U56" s="28">
        <f>成績入力!AV139</f>
        <v>0</v>
      </c>
      <c r="V56" s="28">
        <f>成績入力!AW139</f>
        <v>0</v>
      </c>
      <c r="W56" s="28">
        <f>成績入力!AX139</f>
        <v>0</v>
      </c>
      <c r="X56" s="28">
        <f>成績入力!AY139</f>
        <v>0</v>
      </c>
      <c r="Y56" s="28">
        <f>成績入力!AZ139</f>
        <v>0</v>
      </c>
      <c r="Z56" s="28">
        <f>成績入力!BA139</f>
        <v>0</v>
      </c>
      <c r="AA56" s="28">
        <f>成績入力!BB139</f>
        <v>0</v>
      </c>
      <c r="AB56" s="28">
        <f>成績入力!BC139</f>
        <v>0</v>
      </c>
      <c r="AC56" s="28">
        <f>成績入力!BD139</f>
        <v>0</v>
      </c>
      <c r="AD56" s="28">
        <f>成績入力!BE139</f>
        <v>0</v>
      </c>
      <c r="AE56" s="28">
        <f>成績入力!BF139</f>
        <v>0</v>
      </c>
      <c r="AF56" s="227">
        <f>成績入力!BG139</f>
        <v>0</v>
      </c>
      <c r="AG56" s="219">
        <f>成績入力!BH139</f>
        <v>0</v>
      </c>
      <c r="AH56" s="227">
        <f>成績入力!BI139</f>
        <v>0</v>
      </c>
      <c r="AI56" s="219">
        <f>成績入力!BJ139</f>
        <v>0</v>
      </c>
      <c r="AJ56" s="219">
        <f>成績入力!BK139</f>
        <v>0</v>
      </c>
      <c r="AK56" s="143">
        <f>成績入力!BL139</f>
        <v>0</v>
      </c>
      <c r="AN56">
        <v>139</v>
      </c>
    </row>
    <row r="57" spans="2:40" ht="14.25" thickBot="1">
      <c r="B57" s="146"/>
      <c r="C57" s="394"/>
      <c r="D57" s="65"/>
      <c r="E57" s="66"/>
      <c r="F57" s="67"/>
      <c r="G57" s="68"/>
      <c r="H57" s="358"/>
      <c r="I57" s="373"/>
      <c r="J57" s="374"/>
      <c r="K57" s="262"/>
      <c r="L57" s="69"/>
      <c r="M57" s="69"/>
      <c r="N57" s="69"/>
      <c r="O57" s="69"/>
      <c r="P57" s="26"/>
      <c r="Q57" s="69"/>
      <c r="R57" s="69"/>
      <c r="S57" s="69"/>
      <c r="T57" s="69"/>
      <c r="U57" s="26"/>
      <c r="V57" s="69"/>
      <c r="W57" s="69"/>
      <c r="X57" s="69"/>
      <c r="Y57" s="69"/>
      <c r="Z57" s="69"/>
      <c r="AA57" s="69"/>
      <c r="AB57" s="69"/>
      <c r="AC57" s="69"/>
      <c r="AD57" s="69"/>
      <c r="AE57" s="26"/>
      <c r="AF57" s="70"/>
      <c r="AG57" s="71"/>
      <c r="AH57" s="397"/>
      <c r="AI57" s="397"/>
      <c r="AJ57" s="397"/>
      <c r="AK57" s="144"/>
    </row>
    <row r="58" spans="2:40" ht="8.25" customHeight="1">
      <c r="E58" s="153"/>
      <c r="F58" s="154"/>
      <c r="G58" s="154"/>
      <c r="H58" s="237"/>
      <c r="I58" s="237"/>
      <c r="J58" s="237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5"/>
      <c r="AG58" s="156"/>
      <c r="AH58" s="155"/>
      <c r="AI58" s="155"/>
      <c r="AJ58" s="155"/>
      <c r="AK58" s="153"/>
    </row>
    <row r="59" spans="2:40" ht="7.5" customHeight="1">
      <c r="E59" s="153"/>
      <c r="F59" s="154"/>
      <c r="G59" s="154"/>
      <c r="H59" s="237"/>
      <c r="I59" s="237"/>
      <c r="J59" s="237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5"/>
      <c r="AG59" s="156"/>
      <c r="AH59" s="155"/>
      <c r="AI59" s="155"/>
      <c r="AJ59" s="155"/>
      <c r="AK59" s="153"/>
    </row>
    <row r="60" spans="2:40">
      <c r="E60" s="153"/>
      <c r="F60" s="154"/>
      <c r="G60" s="388"/>
      <c r="H60" s="389"/>
      <c r="I60" s="587" t="s">
        <v>38</v>
      </c>
      <c r="J60" s="584"/>
      <c r="K60" s="145">
        <f>COUNTA(K7:K56)</f>
        <v>50</v>
      </c>
      <c r="L60" s="145">
        <f t="shared" ref="L60:AE60" si="5">COUNTA(L7:L56)</f>
        <v>50</v>
      </c>
      <c r="M60" s="145">
        <f t="shared" si="5"/>
        <v>50</v>
      </c>
      <c r="N60" s="145">
        <f t="shared" si="5"/>
        <v>50</v>
      </c>
      <c r="O60" s="145">
        <f t="shared" si="5"/>
        <v>50</v>
      </c>
      <c r="P60" s="145">
        <f t="shared" si="5"/>
        <v>50</v>
      </c>
      <c r="Q60" s="145">
        <f t="shared" si="5"/>
        <v>50</v>
      </c>
      <c r="R60" s="145">
        <f t="shared" si="5"/>
        <v>50</v>
      </c>
      <c r="S60" s="145">
        <f t="shared" si="5"/>
        <v>50</v>
      </c>
      <c r="T60" s="145">
        <f t="shared" si="5"/>
        <v>50</v>
      </c>
      <c r="U60" s="145">
        <f t="shared" si="5"/>
        <v>50</v>
      </c>
      <c r="V60" s="145">
        <f t="shared" si="5"/>
        <v>50</v>
      </c>
      <c r="W60" s="145">
        <f t="shared" si="5"/>
        <v>50</v>
      </c>
      <c r="X60" s="145">
        <f t="shared" si="5"/>
        <v>50</v>
      </c>
      <c r="Y60" s="145">
        <f t="shared" si="5"/>
        <v>50</v>
      </c>
      <c r="Z60" s="145">
        <f t="shared" si="5"/>
        <v>50</v>
      </c>
      <c r="AA60" s="145">
        <f t="shared" si="5"/>
        <v>50</v>
      </c>
      <c r="AB60" s="145">
        <f t="shared" si="5"/>
        <v>50</v>
      </c>
      <c r="AC60" s="145">
        <f t="shared" si="5"/>
        <v>50</v>
      </c>
      <c r="AD60" s="145">
        <f t="shared" si="5"/>
        <v>50</v>
      </c>
      <c r="AE60" s="145">
        <f t="shared" si="5"/>
        <v>50</v>
      </c>
      <c r="AF60" s="1"/>
      <c r="AG60" s="145">
        <f>COUNTA(AG7:AG56)</f>
        <v>50</v>
      </c>
      <c r="AH60" s="155"/>
      <c r="AI60" s="155"/>
      <c r="AJ60" s="155"/>
      <c r="AK60" s="153"/>
    </row>
    <row r="61" spans="2:40">
      <c r="E61" s="153"/>
      <c r="F61" s="154"/>
      <c r="G61" s="388"/>
      <c r="H61" s="389"/>
      <c r="I61" s="588" t="s">
        <v>39</v>
      </c>
      <c r="J61" s="586"/>
      <c r="K61" s="146">
        <f>COUNTIF(K7:K56,K5)</f>
        <v>1</v>
      </c>
      <c r="L61" s="146">
        <f t="shared" ref="L61:AE61" si="6">COUNTIF(L7:L56,L5)</f>
        <v>4</v>
      </c>
      <c r="M61" s="146">
        <f t="shared" si="6"/>
        <v>4</v>
      </c>
      <c r="N61" s="146">
        <f t="shared" si="6"/>
        <v>3</v>
      </c>
      <c r="O61" s="146">
        <f t="shared" si="6"/>
        <v>5</v>
      </c>
      <c r="P61" s="146">
        <f t="shared" si="6"/>
        <v>3</v>
      </c>
      <c r="Q61" s="146">
        <f t="shared" si="6"/>
        <v>4</v>
      </c>
      <c r="R61" s="146">
        <f t="shared" si="6"/>
        <v>2</v>
      </c>
      <c r="S61" s="146">
        <f t="shared" si="6"/>
        <v>4</v>
      </c>
      <c r="T61" s="146">
        <f t="shared" si="6"/>
        <v>5</v>
      </c>
      <c r="U61" s="146">
        <f t="shared" si="6"/>
        <v>4</v>
      </c>
      <c r="V61" s="146">
        <f t="shared" si="6"/>
        <v>50</v>
      </c>
      <c r="W61" s="146">
        <f t="shared" si="6"/>
        <v>50</v>
      </c>
      <c r="X61" s="146">
        <f t="shared" si="6"/>
        <v>50</v>
      </c>
      <c r="Y61" s="146">
        <f t="shared" si="6"/>
        <v>50</v>
      </c>
      <c r="Z61" s="146">
        <f t="shared" si="6"/>
        <v>50</v>
      </c>
      <c r="AA61" s="146">
        <f t="shared" si="6"/>
        <v>50</v>
      </c>
      <c r="AB61" s="146">
        <f t="shared" si="6"/>
        <v>50</v>
      </c>
      <c r="AC61" s="146">
        <f t="shared" si="6"/>
        <v>50</v>
      </c>
      <c r="AD61" s="146">
        <f t="shared" si="6"/>
        <v>50</v>
      </c>
      <c r="AE61" s="146">
        <f t="shared" si="6"/>
        <v>50</v>
      </c>
      <c r="AF61" s="1"/>
      <c r="AG61" s="146">
        <f>COUNTIF(AG7:AG56,AG5)</f>
        <v>50</v>
      </c>
      <c r="AH61" s="155"/>
      <c r="AI61" s="155"/>
      <c r="AJ61" s="155"/>
      <c r="AK61" s="153"/>
    </row>
    <row r="62" spans="2:40">
      <c r="E62" s="153"/>
      <c r="F62" s="154"/>
      <c r="G62" s="388"/>
      <c r="H62" s="389"/>
      <c r="I62" s="589" t="s">
        <v>37</v>
      </c>
      <c r="J62" s="579"/>
      <c r="K62" s="268">
        <f t="shared" ref="K62:AE62" si="7">K61/K60*100</f>
        <v>2</v>
      </c>
      <c r="L62" s="268">
        <f t="shared" si="7"/>
        <v>8</v>
      </c>
      <c r="M62" s="268">
        <f t="shared" si="7"/>
        <v>8</v>
      </c>
      <c r="N62" s="268">
        <f t="shared" si="7"/>
        <v>6</v>
      </c>
      <c r="O62" s="268">
        <f t="shared" si="7"/>
        <v>10</v>
      </c>
      <c r="P62" s="268">
        <f t="shared" si="7"/>
        <v>6</v>
      </c>
      <c r="Q62" s="268">
        <f t="shared" si="7"/>
        <v>8</v>
      </c>
      <c r="R62" s="268">
        <f t="shared" si="7"/>
        <v>4</v>
      </c>
      <c r="S62" s="268">
        <f t="shared" si="7"/>
        <v>8</v>
      </c>
      <c r="T62" s="268">
        <f t="shared" si="7"/>
        <v>10</v>
      </c>
      <c r="U62" s="268">
        <f t="shared" si="7"/>
        <v>8</v>
      </c>
      <c r="V62" s="268">
        <f t="shared" si="7"/>
        <v>100</v>
      </c>
      <c r="W62" s="59">
        <f t="shared" si="7"/>
        <v>100</v>
      </c>
      <c r="X62" s="59">
        <f t="shared" si="7"/>
        <v>100</v>
      </c>
      <c r="Y62" s="59">
        <f t="shared" si="7"/>
        <v>100</v>
      </c>
      <c r="Z62" s="59">
        <f t="shared" si="7"/>
        <v>100</v>
      </c>
      <c r="AA62" s="59">
        <f t="shared" si="7"/>
        <v>100</v>
      </c>
      <c r="AB62" s="59">
        <f t="shared" si="7"/>
        <v>100</v>
      </c>
      <c r="AC62" s="59">
        <f t="shared" si="7"/>
        <v>100</v>
      </c>
      <c r="AD62" s="59">
        <f t="shared" si="7"/>
        <v>100</v>
      </c>
      <c r="AE62" s="59">
        <f t="shared" si="7"/>
        <v>100</v>
      </c>
      <c r="AF62" s="1"/>
      <c r="AG62" s="59">
        <f>AG61/AG60*100</f>
        <v>100</v>
      </c>
      <c r="AH62" s="155"/>
      <c r="AI62" s="155"/>
      <c r="AJ62" s="155"/>
      <c r="AK62" s="153"/>
    </row>
    <row r="63" spans="2:40">
      <c r="E63" s="153"/>
      <c r="F63" s="154"/>
      <c r="G63" s="154"/>
      <c r="H63" s="237"/>
      <c r="I63" s="237"/>
      <c r="J63" s="237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5"/>
      <c r="AG63" s="156"/>
      <c r="AH63" s="155"/>
      <c r="AI63" s="155"/>
      <c r="AJ63" s="155"/>
      <c r="AK63" s="153"/>
    </row>
    <row r="64" spans="2:40">
      <c r="E64" s="153"/>
      <c r="F64" s="154"/>
      <c r="G64" s="154"/>
      <c r="H64" s="237"/>
      <c r="I64" s="237"/>
      <c r="J64" s="237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5"/>
      <c r="AG64" s="156"/>
      <c r="AH64" s="155"/>
      <c r="AI64" s="155"/>
      <c r="AJ64" s="155"/>
      <c r="AK64" s="153"/>
    </row>
    <row r="65" spans="5:37">
      <c r="E65" s="153"/>
      <c r="F65" s="154"/>
      <c r="G65" s="154"/>
      <c r="H65" s="237"/>
      <c r="I65" s="237"/>
      <c r="J65" s="237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5"/>
      <c r="AG65" s="156"/>
      <c r="AH65" s="155"/>
      <c r="AI65" s="155"/>
      <c r="AJ65" s="155"/>
      <c r="AK65" s="153"/>
    </row>
  </sheetData>
  <sortState ref="D7:AK11">
    <sortCondition descending="1" ref="I7:I11"/>
    <sortCondition ref="J7:J11"/>
  </sortState>
  <mergeCells count="5">
    <mergeCell ref="I60:J60"/>
    <mergeCell ref="I61:J61"/>
    <mergeCell ref="I62:J62"/>
    <mergeCell ref="B4:B5"/>
    <mergeCell ref="C4:C5"/>
  </mergeCells>
  <phoneticPr fontId="3"/>
  <conditionalFormatting sqref="K57">
    <cfRule type="cellIs" dxfId="86" priority="1" stopIfTrue="1" operator="notEqual">
      <formula>$K$4</formula>
    </cfRule>
  </conditionalFormatting>
  <conditionalFormatting sqref="L57">
    <cfRule type="cellIs" dxfId="85" priority="2" stopIfTrue="1" operator="notEqual">
      <formula>$L$4</formula>
    </cfRule>
  </conditionalFormatting>
  <conditionalFormatting sqref="M57">
    <cfRule type="cellIs" dxfId="84" priority="3" stopIfTrue="1" operator="notEqual">
      <formula>$M$4</formula>
    </cfRule>
  </conditionalFormatting>
  <conditionalFormatting sqref="N57">
    <cfRule type="cellIs" dxfId="83" priority="4" stopIfTrue="1" operator="notEqual">
      <formula>$N$4</formula>
    </cfRule>
  </conditionalFormatting>
  <conditionalFormatting sqref="O57">
    <cfRule type="cellIs" dxfId="82" priority="5" stopIfTrue="1" operator="notEqual">
      <formula>$O$4</formula>
    </cfRule>
  </conditionalFormatting>
  <conditionalFormatting sqref="Q57">
    <cfRule type="cellIs" dxfId="81" priority="6" stopIfTrue="1" operator="notEqual">
      <formula>$Q$4</formula>
    </cfRule>
  </conditionalFormatting>
  <conditionalFormatting sqref="R57">
    <cfRule type="cellIs" dxfId="80" priority="7" stopIfTrue="1" operator="notEqual">
      <formula>$R$4</formula>
    </cfRule>
  </conditionalFormatting>
  <conditionalFormatting sqref="S57">
    <cfRule type="cellIs" dxfId="79" priority="8" stopIfTrue="1" operator="notEqual">
      <formula>$S$4</formula>
    </cfRule>
  </conditionalFormatting>
  <conditionalFormatting sqref="T57">
    <cfRule type="cellIs" dxfId="78" priority="9" stopIfTrue="1" operator="notEqual">
      <formula>$T$4</formula>
    </cfRule>
  </conditionalFormatting>
  <conditionalFormatting sqref="V57">
    <cfRule type="cellIs" dxfId="77" priority="10" stopIfTrue="1" operator="notEqual">
      <formula>$V$4</formula>
    </cfRule>
  </conditionalFormatting>
  <conditionalFormatting sqref="W57">
    <cfRule type="cellIs" dxfId="76" priority="11" stopIfTrue="1" operator="notEqual">
      <formula>$W$4</formula>
    </cfRule>
  </conditionalFormatting>
  <conditionalFormatting sqref="X57">
    <cfRule type="cellIs" dxfId="75" priority="12" stopIfTrue="1" operator="notEqual">
      <formula>$X$4</formula>
    </cfRule>
  </conditionalFormatting>
  <conditionalFormatting sqref="Y57">
    <cfRule type="cellIs" dxfId="74" priority="13" stopIfTrue="1" operator="notEqual">
      <formula>$Y$4</formula>
    </cfRule>
  </conditionalFormatting>
  <conditionalFormatting sqref="AG57">
    <cfRule type="cellIs" dxfId="73" priority="14" stopIfTrue="1" operator="notEqual">
      <formula>$AG$4</formula>
    </cfRule>
  </conditionalFormatting>
  <conditionalFormatting sqref="P57">
    <cfRule type="cellIs" dxfId="72" priority="15" stopIfTrue="1" operator="notEqual">
      <formula>$P$4</formula>
    </cfRule>
  </conditionalFormatting>
  <conditionalFormatting sqref="U57">
    <cfRule type="cellIs" dxfId="71" priority="16" stopIfTrue="1" operator="notEqual">
      <formula>$U$4</formula>
    </cfRule>
  </conditionalFormatting>
  <conditionalFormatting sqref="Z57">
    <cfRule type="cellIs" dxfId="70" priority="17" stopIfTrue="1" operator="notEqual">
      <formula>$Z$4</formula>
    </cfRule>
  </conditionalFormatting>
  <conditionalFormatting sqref="AA57">
    <cfRule type="cellIs" dxfId="69" priority="18" stopIfTrue="1" operator="notEqual">
      <formula>$AA$4</formula>
    </cfRule>
  </conditionalFormatting>
  <conditionalFormatting sqref="AB57">
    <cfRule type="cellIs" dxfId="68" priority="19" stopIfTrue="1" operator="notEqual">
      <formula>$AB$4</formula>
    </cfRule>
  </conditionalFormatting>
  <conditionalFormatting sqref="AC57">
    <cfRule type="cellIs" dxfId="67" priority="20" stopIfTrue="1" operator="notEqual">
      <formula>$AC$4</formula>
    </cfRule>
  </conditionalFormatting>
  <conditionalFormatting sqref="AD57">
    <cfRule type="cellIs" dxfId="66" priority="21" stopIfTrue="1" operator="notEqual">
      <formula>$AD$4</formula>
    </cfRule>
  </conditionalFormatting>
  <conditionalFormatting sqref="AE57">
    <cfRule type="cellIs" dxfId="65" priority="22" stopIfTrue="1" operator="notEqual">
      <formula>$AE$4</formula>
    </cfRule>
  </conditionalFormatting>
  <conditionalFormatting sqref="K7:K53 K55">
    <cfRule type="cellIs" dxfId="64" priority="23" stopIfTrue="1" operator="notEqual">
      <formula>$K$5</formula>
    </cfRule>
  </conditionalFormatting>
  <conditionalFormatting sqref="L7:L53 L55">
    <cfRule type="cellIs" dxfId="63" priority="24" stopIfTrue="1" operator="notEqual">
      <formula>$L$5</formula>
    </cfRule>
  </conditionalFormatting>
  <conditionalFormatting sqref="M7:M53 M55">
    <cfRule type="cellIs" dxfId="62" priority="25" stopIfTrue="1" operator="notEqual">
      <formula>$M$5</formula>
    </cfRule>
  </conditionalFormatting>
  <conditionalFormatting sqref="N7:N53 N55">
    <cfRule type="cellIs" dxfId="61" priority="26" stopIfTrue="1" operator="notEqual">
      <formula>$N$5</formula>
    </cfRule>
  </conditionalFormatting>
  <conditionalFormatting sqref="O7:O53 O55">
    <cfRule type="cellIs" dxfId="60" priority="27" stopIfTrue="1" operator="notEqual">
      <formula>$O$5</formula>
    </cfRule>
  </conditionalFormatting>
  <conditionalFormatting sqref="P7:P53 P55">
    <cfRule type="cellIs" dxfId="59" priority="28" stopIfTrue="1" operator="notEqual">
      <formula>$P$5</formula>
    </cfRule>
  </conditionalFormatting>
  <conditionalFormatting sqref="Q7:Q53 Q55">
    <cfRule type="cellIs" dxfId="58" priority="29" stopIfTrue="1" operator="notEqual">
      <formula>$Q$5</formula>
    </cfRule>
  </conditionalFormatting>
  <conditionalFormatting sqref="R7:R53 R55">
    <cfRule type="cellIs" dxfId="57" priority="30" stopIfTrue="1" operator="notEqual">
      <formula>$R$5</formula>
    </cfRule>
  </conditionalFormatting>
  <conditionalFormatting sqref="S7:S53 S55">
    <cfRule type="cellIs" dxfId="56" priority="31" stopIfTrue="1" operator="notEqual">
      <formula>$S$5</formula>
    </cfRule>
  </conditionalFormatting>
  <conditionalFormatting sqref="T7:T53 T55">
    <cfRule type="cellIs" dxfId="55" priority="32" stopIfTrue="1" operator="notEqual">
      <formula>$T$5</formula>
    </cfRule>
  </conditionalFormatting>
  <conditionalFormatting sqref="U7:U53 U55">
    <cfRule type="cellIs" dxfId="54" priority="33" stopIfTrue="1" operator="notEqual">
      <formula>$U$5</formula>
    </cfRule>
  </conditionalFormatting>
  <conditionalFormatting sqref="V7:V53 V55">
    <cfRule type="cellIs" dxfId="53" priority="34" stopIfTrue="1" operator="notEqual">
      <formula>$V$5</formula>
    </cfRule>
  </conditionalFormatting>
  <conditionalFormatting sqref="W7:W53 W55">
    <cfRule type="cellIs" dxfId="52" priority="35" stopIfTrue="1" operator="notEqual">
      <formula>$W$5</formula>
    </cfRule>
  </conditionalFormatting>
  <conditionalFormatting sqref="X7:X53 X55">
    <cfRule type="cellIs" dxfId="51" priority="36" stopIfTrue="1" operator="notEqual">
      <formula>$X$5</formula>
    </cfRule>
  </conditionalFormatting>
  <conditionalFormatting sqref="Y7:Y53 Y55">
    <cfRule type="cellIs" dxfId="50" priority="37" stopIfTrue="1" operator="notEqual">
      <formula>$Y$5</formula>
    </cfRule>
  </conditionalFormatting>
  <conditionalFormatting sqref="Z7:Z53 Z55">
    <cfRule type="cellIs" dxfId="49" priority="38" stopIfTrue="1" operator="notEqual">
      <formula>$Z$5</formula>
    </cfRule>
  </conditionalFormatting>
  <conditionalFormatting sqref="AA7:AA53 AA55">
    <cfRule type="cellIs" dxfId="48" priority="39" stopIfTrue="1" operator="notEqual">
      <formula>$AA$5</formula>
    </cfRule>
  </conditionalFormatting>
  <conditionalFormatting sqref="AB7:AB53 AB55">
    <cfRule type="cellIs" dxfId="47" priority="40" stopIfTrue="1" operator="notEqual">
      <formula>$AB$5</formula>
    </cfRule>
  </conditionalFormatting>
  <conditionalFormatting sqref="AC7:AC53 AC55">
    <cfRule type="cellIs" dxfId="46" priority="41" stopIfTrue="1" operator="notEqual">
      <formula>$AC$5</formula>
    </cfRule>
  </conditionalFormatting>
  <conditionalFormatting sqref="AD7:AD53 AD55">
    <cfRule type="cellIs" dxfId="45" priority="42" stopIfTrue="1" operator="notEqual">
      <formula>$AD$5</formula>
    </cfRule>
  </conditionalFormatting>
  <conditionalFormatting sqref="AE7:AE53 AE55">
    <cfRule type="cellIs" dxfId="44" priority="43" stopIfTrue="1" operator="notEqual">
      <formula>$AE$5</formula>
    </cfRule>
  </conditionalFormatting>
  <conditionalFormatting sqref="AG7:AG53 AG55">
    <cfRule type="cellIs" dxfId="43" priority="44" stopIfTrue="1" operator="notEqual">
      <formula>$AG$5</formula>
    </cfRule>
  </conditionalFormatting>
  <pageMargins left="0.44" right="0.2" top="0.18" bottom="0.18" header="0.14000000000000001" footer="0.13"/>
  <pageSetup paperSize="9" scale="85" orientation="landscape" horizontalDpi="4294967293" verticalDpi="36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B1:AN64"/>
  <sheetViews>
    <sheetView tabSelected="1" zoomScale="75" workbookViewId="0">
      <selection activeCell="D7" sqref="D7:AK10"/>
    </sheetView>
  </sheetViews>
  <sheetFormatPr defaultRowHeight="13.5"/>
  <cols>
    <col min="1" max="1" width="2.5" customWidth="1"/>
    <col min="2" max="2" width="4.375" hidden="1" customWidth="1"/>
    <col min="3" max="3" width="3.875" hidden="1" customWidth="1"/>
    <col min="4" max="4" width="5.125" customWidth="1"/>
    <col min="5" max="5" width="6.75" customWidth="1"/>
    <col min="6" max="6" width="12.625" customWidth="1"/>
    <col min="7" max="7" width="19.625" customWidth="1"/>
    <col min="8" max="8" width="2.625" style="235" customWidth="1"/>
    <col min="9" max="9" width="4.75" style="235" customWidth="1"/>
    <col min="10" max="10" width="5.75" style="235" customWidth="1"/>
    <col min="11" max="37" width="4.625" customWidth="1"/>
    <col min="38" max="38" width="2.125" customWidth="1"/>
    <col min="40" max="40" width="0" hidden="1" customWidth="1"/>
  </cols>
  <sheetData>
    <row r="1" spans="2:40" ht="75.75" customHeight="1">
      <c r="E1" s="153"/>
      <c r="F1" s="154"/>
      <c r="G1" s="154"/>
      <c r="H1" s="237"/>
      <c r="I1" s="237"/>
      <c r="J1" s="237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5"/>
      <c r="AG1" s="156"/>
      <c r="AH1" s="155"/>
      <c r="AI1" s="153"/>
      <c r="AJ1" s="153"/>
      <c r="AK1" s="155"/>
    </row>
    <row r="2" spans="2:40" ht="21">
      <c r="D2" s="2"/>
      <c r="E2" s="160" t="s">
        <v>48</v>
      </c>
      <c r="F2" s="157" t="s">
        <v>17</v>
      </c>
      <c r="G2" s="2"/>
      <c r="H2" s="48"/>
      <c r="I2" s="48"/>
      <c r="J2" s="48"/>
      <c r="K2" s="158" t="str">
        <f>Ａ速報!$F$2</f>
        <v>トレイル・オリエンテーリング 岩槻城址大会</v>
      </c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9"/>
      <c r="AA2" s="19"/>
      <c r="AB2" s="153"/>
      <c r="AC2" s="153"/>
      <c r="AD2" s="153"/>
      <c r="AE2" s="153"/>
      <c r="AF2" s="155"/>
      <c r="AG2" s="156"/>
      <c r="AH2" s="155"/>
      <c r="AI2" s="153"/>
      <c r="AJ2" s="153"/>
      <c r="AK2" s="155"/>
    </row>
    <row r="3" spans="2:40" ht="7.5" customHeight="1" thickBot="1">
      <c r="Y3" s="2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2"/>
    </row>
    <row r="4" spans="2:40">
      <c r="B4" s="580" t="s">
        <v>30</v>
      </c>
      <c r="C4" s="582" t="s">
        <v>15</v>
      </c>
      <c r="D4" s="251" t="s">
        <v>16</v>
      </c>
      <c r="E4" s="76" t="s">
        <v>70</v>
      </c>
      <c r="F4" s="75" t="s">
        <v>33</v>
      </c>
      <c r="G4" s="75" t="s">
        <v>42</v>
      </c>
      <c r="H4" s="361" t="s">
        <v>43</v>
      </c>
      <c r="I4" s="365" t="s">
        <v>40</v>
      </c>
      <c r="J4" s="74" t="s">
        <v>40</v>
      </c>
      <c r="K4" s="379">
        <v>1</v>
      </c>
      <c r="L4" s="13">
        <f t="shared" ref="L4:AD4" si="0">K4+1</f>
        <v>2</v>
      </c>
      <c r="M4" s="13">
        <f t="shared" si="0"/>
        <v>3</v>
      </c>
      <c r="N4" s="13">
        <f t="shared" si="0"/>
        <v>4</v>
      </c>
      <c r="O4" s="13">
        <f t="shared" si="0"/>
        <v>5</v>
      </c>
      <c r="P4" s="13">
        <f t="shared" si="0"/>
        <v>6</v>
      </c>
      <c r="Q4" s="13">
        <f t="shared" si="0"/>
        <v>7</v>
      </c>
      <c r="R4" s="13">
        <f t="shared" si="0"/>
        <v>8</v>
      </c>
      <c r="S4" s="13">
        <f t="shared" si="0"/>
        <v>9</v>
      </c>
      <c r="T4" s="13">
        <f t="shared" si="0"/>
        <v>10</v>
      </c>
      <c r="U4" s="13">
        <f t="shared" si="0"/>
        <v>11</v>
      </c>
      <c r="V4" s="13">
        <f t="shared" si="0"/>
        <v>12</v>
      </c>
      <c r="W4" s="13">
        <f t="shared" si="0"/>
        <v>13</v>
      </c>
      <c r="X4" s="13">
        <f t="shared" si="0"/>
        <v>14</v>
      </c>
      <c r="Y4" s="13">
        <f t="shared" si="0"/>
        <v>15</v>
      </c>
      <c r="Z4" s="13">
        <f t="shared" si="0"/>
        <v>16</v>
      </c>
      <c r="AA4" s="13">
        <f t="shared" si="0"/>
        <v>17</v>
      </c>
      <c r="AB4" s="13">
        <f t="shared" si="0"/>
        <v>18</v>
      </c>
      <c r="AC4" s="13">
        <f t="shared" si="0"/>
        <v>19</v>
      </c>
      <c r="AD4" s="13">
        <f t="shared" si="0"/>
        <v>20</v>
      </c>
      <c r="AE4" s="13" t="s">
        <v>56</v>
      </c>
      <c r="AF4" s="12" t="s">
        <v>57</v>
      </c>
      <c r="AG4" s="13" t="s">
        <v>58</v>
      </c>
      <c r="AH4" s="142" t="s">
        <v>57</v>
      </c>
      <c r="AI4" s="176" t="s">
        <v>5</v>
      </c>
      <c r="AJ4" s="12" t="s">
        <v>59</v>
      </c>
      <c r="AK4" s="142" t="s">
        <v>60</v>
      </c>
    </row>
    <row r="5" spans="2:40" ht="21">
      <c r="B5" s="581"/>
      <c r="C5" s="582"/>
      <c r="D5" s="252"/>
      <c r="E5" s="181" t="s">
        <v>71</v>
      </c>
      <c r="F5" s="182"/>
      <c r="G5" s="182"/>
      <c r="H5" s="362" t="s">
        <v>72</v>
      </c>
      <c r="I5" s="368" t="s">
        <v>64</v>
      </c>
      <c r="J5" s="369" t="s">
        <v>41</v>
      </c>
      <c r="K5" s="380" t="str">
        <f>成績入力!AL152</f>
        <v>B</v>
      </c>
      <c r="L5" s="185" t="str">
        <f>成績入力!AM152</f>
        <v>D</v>
      </c>
      <c r="M5" s="185" t="str">
        <f>成績入力!AN152</f>
        <v>B</v>
      </c>
      <c r="N5" s="185" t="str">
        <f>成績入力!AO152</f>
        <v>C</v>
      </c>
      <c r="O5" s="185" t="str">
        <f>成績入力!AP152</f>
        <v>B</v>
      </c>
      <c r="P5" s="185" t="str">
        <f>成績入力!AQ152</f>
        <v>B</v>
      </c>
      <c r="Q5" s="185" t="str">
        <f>成績入力!AR152</f>
        <v>B</v>
      </c>
      <c r="R5" s="185" t="str">
        <f>成績入力!AS152</f>
        <v>C</v>
      </c>
      <c r="S5" s="185" t="str">
        <f>成績入力!AT152</f>
        <v>C</v>
      </c>
      <c r="T5" s="185">
        <f>成績入力!AU152</f>
        <v>0</v>
      </c>
      <c r="U5" s="185">
        <f>成績入力!AV152</f>
        <v>0</v>
      </c>
      <c r="V5" s="185">
        <f>成績入力!AW152</f>
        <v>0</v>
      </c>
      <c r="W5" s="185">
        <f>成績入力!AX152</f>
        <v>0</v>
      </c>
      <c r="X5" s="185">
        <f>成績入力!AY152</f>
        <v>0</v>
      </c>
      <c r="Y5" s="185">
        <f>成績入力!AZ152</f>
        <v>0</v>
      </c>
      <c r="Z5" s="185">
        <f>成績入力!BA152</f>
        <v>0</v>
      </c>
      <c r="AA5" s="185">
        <f>成績入力!BB152</f>
        <v>0</v>
      </c>
      <c r="AB5" s="185">
        <f>成績入力!BC152</f>
        <v>0</v>
      </c>
      <c r="AC5" s="185">
        <f>成績入力!BD152</f>
        <v>0</v>
      </c>
      <c r="AD5" s="185">
        <f>成績入力!BE152</f>
        <v>0</v>
      </c>
      <c r="AE5" s="185">
        <f>成績入力!BF152</f>
        <v>0</v>
      </c>
      <c r="AF5" s="184" t="s">
        <v>11</v>
      </c>
      <c r="AG5" s="185">
        <f>成績入力!$BH$152</f>
        <v>0</v>
      </c>
      <c r="AH5" s="263" t="s">
        <v>11</v>
      </c>
      <c r="AI5" s="186" t="s">
        <v>63</v>
      </c>
      <c r="AJ5" s="184" t="s">
        <v>1</v>
      </c>
      <c r="AK5" s="263" t="s">
        <v>1</v>
      </c>
    </row>
    <row r="6" spans="2:40" ht="2.25" customHeight="1">
      <c r="B6" s="179"/>
      <c r="C6" s="180"/>
      <c r="D6" s="189"/>
      <c r="E6" s="194"/>
      <c r="F6" s="189">
        <v>0</v>
      </c>
      <c r="G6" s="189">
        <v>0</v>
      </c>
      <c r="H6" s="378"/>
      <c r="I6" s="370">
        <v>0</v>
      </c>
      <c r="J6" s="249">
        <v>0</v>
      </c>
      <c r="K6" s="258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264"/>
      <c r="AI6" s="258"/>
      <c r="AJ6" s="192">
        <v>0</v>
      </c>
      <c r="AK6" s="193">
        <v>0</v>
      </c>
    </row>
    <row r="7" spans="2:40">
      <c r="B7" s="53">
        <v>1</v>
      </c>
      <c r="C7" s="54">
        <f t="shared" ref="C7:C38" si="1">IF(AND(AJ7=AJ6,AK7=AK6),C6,C6+1)</f>
        <v>1</v>
      </c>
      <c r="D7" s="401">
        <f>RANK(C7,$C$7:$C$56,1)</f>
        <v>1</v>
      </c>
      <c r="E7" s="215">
        <f>成績入力!AH156</f>
        <v>134</v>
      </c>
      <c r="F7" s="216" t="str">
        <f>成績入力!AI156</f>
        <v>今井　信也</v>
      </c>
      <c r="G7" s="217">
        <f>成績入力!AJ156</f>
        <v>0</v>
      </c>
      <c r="H7" s="352">
        <f>成績入力!AK156</f>
        <v>0</v>
      </c>
      <c r="I7" s="392">
        <f>成績入力!BM156</f>
        <v>8</v>
      </c>
      <c r="J7" s="393">
        <f>成績入力!BN156</f>
        <v>0</v>
      </c>
      <c r="K7" s="265" t="str">
        <f>成績入力!AL156</f>
        <v>B</v>
      </c>
      <c r="L7" s="64" t="str">
        <f>成績入力!AM156</f>
        <v>D</v>
      </c>
      <c r="M7" s="64" t="str">
        <f>成績入力!AN156</f>
        <v>B</v>
      </c>
      <c r="N7" s="64" t="str">
        <f>成績入力!AO156</f>
        <v>C</v>
      </c>
      <c r="O7" s="64" t="str">
        <f>成績入力!AP156</f>
        <v>B</v>
      </c>
      <c r="P7" s="64" t="str">
        <f>成績入力!AQ156</f>
        <v>B</v>
      </c>
      <c r="Q7" s="64" t="str">
        <f>成績入力!AR156</f>
        <v>B</v>
      </c>
      <c r="R7" s="64" t="str">
        <f>成績入力!AS156</f>
        <v>C</v>
      </c>
      <c r="S7" s="64">
        <f>成績入力!AT156</f>
        <v>0</v>
      </c>
      <c r="T7" s="64">
        <f>成績入力!AU156</f>
        <v>0</v>
      </c>
      <c r="U7" s="64">
        <f>成績入力!AV156</f>
        <v>0</v>
      </c>
      <c r="V7" s="63">
        <f>成績入力!AW156</f>
        <v>0</v>
      </c>
      <c r="W7" s="64">
        <f>成績入力!AX156</f>
        <v>0</v>
      </c>
      <c r="X7" s="64">
        <f>成績入力!AY156</f>
        <v>0</v>
      </c>
      <c r="Y7" s="64">
        <f>成績入力!AZ156</f>
        <v>0</v>
      </c>
      <c r="Z7" s="64">
        <f>成績入力!BA156</f>
        <v>0</v>
      </c>
      <c r="AA7" s="64">
        <f>成績入力!BB156</f>
        <v>0</v>
      </c>
      <c r="AB7" s="64">
        <f>成績入力!BC156</f>
        <v>0</v>
      </c>
      <c r="AC7" s="64">
        <f>成績入力!BD156</f>
        <v>0</v>
      </c>
      <c r="AD7" s="64">
        <f>成績入力!BE156</f>
        <v>0</v>
      </c>
      <c r="AE7" s="63">
        <f>成績入力!BF156</f>
        <v>0</v>
      </c>
      <c r="AF7" s="148">
        <f>成績入力!BG156</f>
        <v>0</v>
      </c>
      <c r="AG7" s="73">
        <f>成績入力!BH156</f>
        <v>0</v>
      </c>
      <c r="AH7" s="218">
        <f>成績入力!BI156</f>
        <v>0</v>
      </c>
      <c r="AI7" s="259">
        <f>成績入力!BJ156</f>
        <v>0</v>
      </c>
      <c r="AJ7" s="148">
        <f>成績入力!BK156</f>
        <v>8</v>
      </c>
      <c r="AK7" s="218">
        <f>成績入力!BL156</f>
        <v>0</v>
      </c>
      <c r="AN7">
        <v>153</v>
      </c>
    </row>
    <row r="8" spans="2:40">
      <c r="B8" s="29">
        <f t="shared" ref="B8:B39" si="2">B7+1</f>
        <v>2</v>
      </c>
      <c r="C8" s="30">
        <f t="shared" si="1"/>
        <v>2</v>
      </c>
      <c r="D8" s="402">
        <f>RANK(C8,$C$7:$C$56,1)</f>
        <v>2</v>
      </c>
      <c r="E8" s="20">
        <f>成績入力!AH153</f>
        <v>131</v>
      </c>
      <c r="F8" s="22" t="str">
        <f>成績入力!AI153</f>
        <v>斉藤　栄子</v>
      </c>
      <c r="G8" s="21">
        <f>成績入力!AJ153</f>
        <v>0</v>
      </c>
      <c r="H8" s="353">
        <f>成績入力!AK153</f>
        <v>0</v>
      </c>
      <c r="I8" s="20">
        <f>成績入力!BM153</f>
        <v>6</v>
      </c>
      <c r="J8" s="220">
        <f>成績入力!BN153</f>
        <v>0</v>
      </c>
      <c r="K8" s="261" t="str">
        <f>成績入力!AL153</f>
        <v>B</v>
      </c>
      <c r="L8" s="14" t="str">
        <f>成績入力!AM153</f>
        <v>D</v>
      </c>
      <c r="M8" s="14" t="str">
        <f>成績入力!AN153</f>
        <v>B</v>
      </c>
      <c r="N8" s="14" t="str">
        <f>成績入力!AO153</f>
        <v>C</v>
      </c>
      <c r="O8" s="14" t="str">
        <f>成績入力!AP153</f>
        <v>A</v>
      </c>
      <c r="P8" s="14" t="str">
        <f>成績入力!AQ153</f>
        <v>B</v>
      </c>
      <c r="Q8" s="14" t="str">
        <f>成績入力!AR153</f>
        <v>B</v>
      </c>
      <c r="R8" s="14" t="str">
        <f>成績入力!AS153</f>
        <v>D</v>
      </c>
      <c r="S8" s="14">
        <f>成績入力!AT153</f>
        <v>0</v>
      </c>
      <c r="T8" s="14">
        <f>成績入力!AU153</f>
        <v>0</v>
      </c>
      <c r="U8" s="14">
        <f>成績入力!AV153</f>
        <v>0</v>
      </c>
      <c r="V8" s="28">
        <f>成績入力!AW153</f>
        <v>0</v>
      </c>
      <c r="W8" s="14">
        <f>成績入力!AX153</f>
        <v>0</v>
      </c>
      <c r="X8" s="14">
        <f>成績入力!AY153</f>
        <v>0</v>
      </c>
      <c r="Y8" s="14">
        <f>成績入力!AZ153</f>
        <v>0</v>
      </c>
      <c r="Z8" s="14">
        <f>成績入力!BA153</f>
        <v>0</v>
      </c>
      <c r="AA8" s="14">
        <f>成績入力!BB153</f>
        <v>0</v>
      </c>
      <c r="AB8" s="14">
        <f>成績入力!BC153</f>
        <v>0</v>
      </c>
      <c r="AC8" s="14">
        <f>成績入力!BD153</f>
        <v>0</v>
      </c>
      <c r="AD8" s="14">
        <f>成績入力!BE153</f>
        <v>0</v>
      </c>
      <c r="AE8" s="28">
        <f>成績入力!BF153</f>
        <v>0</v>
      </c>
      <c r="AF8" s="61">
        <f>成績入力!BG153</f>
        <v>0</v>
      </c>
      <c r="AG8" s="219">
        <f>成績入力!BH153</f>
        <v>0</v>
      </c>
      <c r="AH8" s="220">
        <f>成績入力!BI153</f>
        <v>0</v>
      </c>
      <c r="AI8" s="260">
        <f>成績入力!BJ153</f>
        <v>0</v>
      </c>
      <c r="AJ8" s="61">
        <f>成績入力!BK153</f>
        <v>6</v>
      </c>
      <c r="AK8" s="220">
        <f>成績入力!BL153</f>
        <v>0</v>
      </c>
      <c r="AN8">
        <v>154</v>
      </c>
    </row>
    <row r="9" spans="2:40">
      <c r="B9" s="29">
        <f t="shared" si="2"/>
        <v>3</v>
      </c>
      <c r="C9" s="30">
        <f t="shared" si="1"/>
        <v>2</v>
      </c>
      <c r="D9" s="402">
        <f>RANK(C9,$C$7:$C$56,1)</f>
        <v>2</v>
      </c>
      <c r="E9" s="20">
        <f>成績入力!AH154</f>
        <v>132</v>
      </c>
      <c r="F9" s="22" t="str">
        <f>成績入力!AI154</f>
        <v>直江　有紀</v>
      </c>
      <c r="G9" s="21">
        <f>成績入力!AJ154</f>
        <v>0</v>
      </c>
      <c r="H9" s="353">
        <f>成績入力!AK154</f>
        <v>0</v>
      </c>
      <c r="I9" s="371">
        <f>成績入力!BM154</f>
        <v>6</v>
      </c>
      <c r="J9" s="372">
        <f>成績入力!BN154</f>
        <v>0</v>
      </c>
      <c r="K9" s="261" t="str">
        <f>成績入力!AL154</f>
        <v>B</v>
      </c>
      <c r="L9" s="14" t="str">
        <f>成績入力!AM154</f>
        <v>D</v>
      </c>
      <c r="M9" s="14" t="str">
        <f>成績入力!AN154</f>
        <v>B</v>
      </c>
      <c r="N9" s="14" t="str">
        <f>成績入力!AO154</f>
        <v>D</v>
      </c>
      <c r="O9" s="14" t="str">
        <f>成績入力!AP154</f>
        <v>A</v>
      </c>
      <c r="P9" s="14" t="str">
        <f>成績入力!AQ154</f>
        <v>B</v>
      </c>
      <c r="Q9" s="14" t="str">
        <f>成績入力!AR154</f>
        <v>B</v>
      </c>
      <c r="R9" s="14" t="str">
        <f>成績入力!AS154</f>
        <v>C</v>
      </c>
      <c r="S9" s="14">
        <f>成績入力!AT154</f>
        <v>0</v>
      </c>
      <c r="T9" s="14">
        <f>成績入力!AU154</f>
        <v>0</v>
      </c>
      <c r="U9" s="14">
        <f>成績入力!AV154</f>
        <v>0</v>
      </c>
      <c r="V9" s="28">
        <f>成績入力!AW154</f>
        <v>0</v>
      </c>
      <c r="W9" s="14">
        <f>成績入力!AX154</f>
        <v>0</v>
      </c>
      <c r="X9" s="14">
        <f>成績入力!AY154</f>
        <v>0</v>
      </c>
      <c r="Y9" s="14">
        <f>成績入力!AZ154</f>
        <v>0</v>
      </c>
      <c r="Z9" s="14">
        <f>成績入力!BA154</f>
        <v>0</v>
      </c>
      <c r="AA9" s="14">
        <f>成績入力!BB154</f>
        <v>0</v>
      </c>
      <c r="AB9" s="14">
        <f>成績入力!BC154</f>
        <v>0</v>
      </c>
      <c r="AC9" s="14">
        <f>成績入力!BD154</f>
        <v>0</v>
      </c>
      <c r="AD9" s="14">
        <f>成績入力!BE154</f>
        <v>0</v>
      </c>
      <c r="AE9" s="28">
        <f>成績入力!BF154</f>
        <v>0</v>
      </c>
      <c r="AF9" s="14">
        <f>成績入力!BG154</f>
        <v>0</v>
      </c>
      <c r="AG9" s="219">
        <f>成績入力!BH154</f>
        <v>0</v>
      </c>
      <c r="AH9" s="220">
        <f>成績入力!BI154</f>
        <v>0</v>
      </c>
      <c r="AI9" s="260">
        <f>成績入力!BJ154</f>
        <v>0</v>
      </c>
      <c r="AJ9" s="61">
        <f>成績入力!BK154</f>
        <v>6</v>
      </c>
      <c r="AK9" s="220">
        <f>成績入力!BL154</f>
        <v>0</v>
      </c>
      <c r="AN9">
        <v>155</v>
      </c>
    </row>
    <row r="10" spans="2:40">
      <c r="B10" s="29">
        <f t="shared" si="2"/>
        <v>4</v>
      </c>
      <c r="C10" s="30">
        <f t="shared" si="1"/>
        <v>3</v>
      </c>
      <c r="D10" s="402">
        <f>RANK(C10,$C$7:$C$56,1)</f>
        <v>4</v>
      </c>
      <c r="E10" s="20">
        <f>成績入力!AH155</f>
        <v>133</v>
      </c>
      <c r="F10" s="22" t="str">
        <f>成績入力!AI155</f>
        <v>鮫島　一郎</v>
      </c>
      <c r="G10" s="21" t="str">
        <f>成績入力!AJ155</f>
        <v>埼玉県障害者スポーツ指導者協議会</v>
      </c>
      <c r="H10" s="353">
        <f>成績入力!AK155</f>
        <v>0</v>
      </c>
      <c r="I10" s="371">
        <f>成績入力!BM155</f>
        <v>5</v>
      </c>
      <c r="J10" s="372">
        <f>成績入力!BN155</f>
        <v>0</v>
      </c>
      <c r="K10" s="261" t="str">
        <f>成績入力!AL155</f>
        <v>B</v>
      </c>
      <c r="L10" s="14" t="str">
        <f>成績入力!AM155</f>
        <v>D</v>
      </c>
      <c r="M10" s="14" t="str">
        <f>成績入力!AN155</f>
        <v>B</v>
      </c>
      <c r="N10" s="14" t="str">
        <f>成績入力!AO155</f>
        <v>A</v>
      </c>
      <c r="O10" s="14" t="str">
        <f>成績入力!AP155</f>
        <v>B</v>
      </c>
      <c r="P10" s="14" t="str">
        <f>成績入力!AQ155</f>
        <v>C</v>
      </c>
      <c r="Q10" s="14" t="str">
        <f>成績入力!AR155</f>
        <v>B</v>
      </c>
      <c r="R10" s="14" t="str">
        <f>成績入力!AS155</f>
        <v>D</v>
      </c>
      <c r="S10" s="14">
        <f>成績入力!AT155</f>
        <v>0</v>
      </c>
      <c r="T10" s="14">
        <f>成績入力!AU155</f>
        <v>0</v>
      </c>
      <c r="U10" s="14">
        <f>成績入力!AV155</f>
        <v>0</v>
      </c>
      <c r="V10" s="28">
        <f>成績入力!AW155</f>
        <v>0</v>
      </c>
      <c r="W10" s="14">
        <f>成績入力!AX155</f>
        <v>0</v>
      </c>
      <c r="X10" s="14">
        <f>成績入力!AY155</f>
        <v>0</v>
      </c>
      <c r="Y10" s="14">
        <f>成績入力!AZ155</f>
        <v>0</v>
      </c>
      <c r="Z10" s="14">
        <f>成績入力!BA155</f>
        <v>0</v>
      </c>
      <c r="AA10" s="14">
        <f>成績入力!BB155</f>
        <v>0</v>
      </c>
      <c r="AB10" s="14">
        <f>成績入力!BC155</f>
        <v>0</v>
      </c>
      <c r="AC10" s="14">
        <f>成績入力!BD155</f>
        <v>0</v>
      </c>
      <c r="AD10" s="14">
        <f>成績入力!BE155</f>
        <v>0</v>
      </c>
      <c r="AE10" s="28">
        <f>成績入力!BF155</f>
        <v>0</v>
      </c>
      <c r="AF10" s="14">
        <f>成績入力!BG155</f>
        <v>0</v>
      </c>
      <c r="AG10" s="219">
        <f>成績入力!BH155</f>
        <v>0</v>
      </c>
      <c r="AH10" s="220">
        <f>成績入力!BI155</f>
        <v>0</v>
      </c>
      <c r="AI10" s="260">
        <f>成績入力!BJ155</f>
        <v>0</v>
      </c>
      <c r="AJ10" s="61">
        <f>成績入力!BK155</f>
        <v>5</v>
      </c>
      <c r="AK10" s="220">
        <f>成績入力!BL155</f>
        <v>0</v>
      </c>
      <c r="AN10">
        <v>156</v>
      </c>
    </row>
    <row r="11" spans="2:40">
      <c r="B11" s="29">
        <f t="shared" si="2"/>
        <v>5</v>
      </c>
      <c r="C11" s="30">
        <f t="shared" si="1"/>
        <v>4</v>
      </c>
      <c r="D11" s="402">
        <f t="shared" ref="D7:D38" si="3">RANK(C11,$C$7:$C$56,1)</f>
        <v>5</v>
      </c>
      <c r="E11" s="20">
        <f>成績入力!AH157</f>
        <v>135</v>
      </c>
      <c r="F11" s="22">
        <f>成績入力!AI157</f>
        <v>0</v>
      </c>
      <c r="G11" s="21">
        <f>成績入力!AJ157</f>
        <v>0</v>
      </c>
      <c r="H11" s="353">
        <f>成績入力!AK157</f>
        <v>0</v>
      </c>
      <c r="I11" s="371">
        <f>成績入力!BM157</f>
        <v>0</v>
      </c>
      <c r="J11" s="372">
        <f>成績入力!BN157</f>
        <v>0</v>
      </c>
      <c r="K11" s="261">
        <f>成績入力!AL157</f>
        <v>0</v>
      </c>
      <c r="L11" s="14">
        <f>成績入力!AM157</f>
        <v>0</v>
      </c>
      <c r="M11" s="14">
        <f>成績入力!AN157</f>
        <v>0</v>
      </c>
      <c r="N11" s="14">
        <f>成績入力!AO157</f>
        <v>0</v>
      </c>
      <c r="O11" s="14">
        <f>成績入力!AP157</f>
        <v>0</v>
      </c>
      <c r="P11" s="14">
        <f>成績入力!AQ157</f>
        <v>0</v>
      </c>
      <c r="Q11" s="14">
        <f>成績入力!AR157</f>
        <v>0</v>
      </c>
      <c r="R11" s="14">
        <f>成績入力!AS157</f>
        <v>0</v>
      </c>
      <c r="S11" s="14">
        <f>成績入力!AT157</f>
        <v>0</v>
      </c>
      <c r="T11" s="14">
        <f>成績入力!AU157</f>
        <v>0</v>
      </c>
      <c r="U11" s="14">
        <f>成績入力!AV157</f>
        <v>0</v>
      </c>
      <c r="V11" s="28">
        <f>成績入力!AW157</f>
        <v>0</v>
      </c>
      <c r="W11" s="14">
        <f>成績入力!AX157</f>
        <v>0</v>
      </c>
      <c r="X11" s="14">
        <f>成績入力!AY157</f>
        <v>0</v>
      </c>
      <c r="Y11" s="14">
        <f>成績入力!AZ157</f>
        <v>0</v>
      </c>
      <c r="Z11" s="14">
        <f>成績入力!BA157</f>
        <v>0</v>
      </c>
      <c r="AA11" s="14">
        <f>成績入力!BB157</f>
        <v>0</v>
      </c>
      <c r="AB11" s="14">
        <f>成績入力!BC157</f>
        <v>0</v>
      </c>
      <c r="AC11" s="14">
        <f>成績入力!BD157</f>
        <v>0</v>
      </c>
      <c r="AD11" s="14">
        <f>成績入力!BE157</f>
        <v>0</v>
      </c>
      <c r="AE11" s="28">
        <f>成績入力!BF157</f>
        <v>0</v>
      </c>
      <c r="AF11" s="61">
        <f>成績入力!BG157</f>
        <v>0</v>
      </c>
      <c r="AG11" s="219">
        <f>成績入力!BH157</f>
        <v>0</v>
      </c>
      <c r="AH11" s="220">
        <f>成績入力!BI157</f>
        <v>0</v>
      </c>
      <c r="AI11" s="260">
        <f>成績入力!BJ157</f>
        <v>0</v>
      </c>
      <c r="AJ11" s="61">
        <f>成績入力!BK157</f>
        <v>0</v>
      </c>
      <c r="AK11" s="220">
        <f>成績入力!BL157</f>
        <v>0</v>
      </c>
      <c r="AN11">
        <v>157</v>
      </c>
    </row>
    <row r="12" spans="2:40">
      <c r="B12" s="29">
        <f t="shared" si="2"/>
        <v>6</v>
      </c>
      <c r="C12" s="30">
        <f t="shared" si="1"/>
        <v>4</v>
      </c>
      <c r="D12" s="402">
        <f t="shared" si="3"/>
        <v>5</v>
      </c>
      <c r="E12" s="20">
        <f>成績入力!AH158</f>
        <v>136</v>
      </c>
      <c r="F12" s="22">
        <f>成績入力!AI158</f>
        <v>0</v>
      </c>
      <c r="G12" s="21">
        <f>成績入力!AJ158</f>
        <v>0</v>
      </c>
      <c r="H12" s="353">
        <f>成績入力!AK158</f>
        <v>0</v>
      </c>
      <c r="I12" s="371">
        <f>成績入力!BM158</f>
        <v>0</v>
      </c>
      <c r="J12" s="372">
        <f>成績入力!BN158</f>
        <v>0</v>
      </c>
      <c r="K12" s="261">
        <f>成績入力!AL158</f>
        <v>0</v>
      </c>
      <c r="L12" s="14">
        <f>成績入力!AM158</f>
        <v>0</v>
      </c>
      <c r="M12" s="14">
        <f>成績入力!AN158</f>
        <v>0</v>
      </c>
      <c r="N12" s="14">
        <f>成績入力!AO158</f>
        <v>0</v>
      </c>
      <c r="O12" s="14">
        <f>成績入力!AP158</f>
        <v>0</v>
      </c>
      <c r="P12" s="14">
        <f>成績入力!AQ158</f>
        <v>0</v>
      </c>
      <c r="Q12" s="14">
        <f>成績入力!AR158</f>
        <v>0</v>
      </c>
      <c r="R12" s="14">
        <f>成績入力!AS158</f>
        <v>0</v>
      </c>
      <c r="S12" s="14">
        <f>成績入力!AT158</f>
        <v>0</v>
      </c>
      <c r="T12" s="14">
        <f>成績入力!AU158</f>
        <v>0</v>
      </c>
      <c r="U12" s="14">
        <f>成績入力!AV158</f>
        <v>0</v>
      </c>
      <c r="V12" s="28">
        <f>成績入力!AW158</f>
        <v>0</v>
      </c>
      <c r="W12" s="14">
        <f>成績入力!AX158</f>
        <v>0</v>
      </c>
      <c r="X12" s="14">
        <f>成績入力!AY158</f>
        <v>0</v>
      </c>
      <c r="Y12" s="14">
        <f>成績入力!AZ158</f>
        <v>0</v>
      </c>
      <c r="Z12" s="14">
        <f>成績入力!BA158</f>
        <v>0</v>
      </c>
      <c r="AA12" s="14">
        <f>成績入力!BB158</f>
        <v>0</v>
      </c>
      <c r="AB12" s="14">
        <f>成績入力!BC158</f>
        <v>0</v>
      </c>
      <c r="AC12" s="14">
        <f>成績入力!BD158</f>
        <v>0</v>
      </c>
      <c r="AD12" s="14">
        <f>成績入力!BE158</f>
        <v>0</v>
      </c>
      <c r="AE12" s="28">
        <f>成績入力!BF158</f>
        <v>0</v>
      </c>
      <c r="AF12" s="61">
        <f>成績入力!BG158</f>
        <v>0</v>
      </c>
      <c r="AG12" s="219">
        <f>成績入力!BH158</f>
        <v>0</v>
      </c>
      <c r="AH12" s="220">
        <f>成績入力!BI158</f>
        <v>0</v>
      </c>
      <c r="AI12" s="260">
        <f>成績入力!BJ158</f>
        <v>0</v>
      </c>
      <c r="AJ12" s="61">
        <f>成績入力!BK158</f>
        <v>0</v>
      </c>
      <c r="AK12" s="220">
        <f>成績入力!BL158</f>
        <v>0</v>
      </c>
      <c r="AN12">
        <v>158</v>
      </c>
    </row>
    <row r="13" spans="2:40">
      <c r="B13" s="29">
        <f t="shared" si="2"/>
        <v>7</v>
      </c>
      <c r="C13" s="30">
        <f t="shared" si="1"/>
        <v>4</v>
      </c>
      <c r="D13" s="402">
        <f t="shared" si="3"/>
        <v>5</v>
      </c>
      <c r="E13" s="20">
        <f>成績入力!AH159</f>
        <v>137</v>
      </c>
      <c r="F13" s="22">
        <f>成績入力!AI159</f>
        <v>0</v>
      </c>
      <c r="G13" s="21">
        <f>成績入力!AJ159</f>
        <v>0</v>
      </c>
      <c r="H13" s="353">
        <f>成績入力!AK159</f>
        <v>0</v>
      </c>
      <c r="I13" s="371">
        <f>成績入力!BM159</f>
        <v>0</v>
      </c>
      <c r="J13" s="372">
        <f>成績入力!BN159</f>
        <v>0</v>
      </c>
      <c r="K13" s="261">
        <f>成績入力!AL159</f>
        <v>0</v>
      </c>
      <c r="L13" s="14">
        <f>成績入力!AM159</f>
        <v>0</v>
      </c>
      <c r="M13" s="14">
        <f>成績入力!AN159</f>
        <v>0</v>
      </c>
      <c r="N13" s="14">
        <f>成績入力!AO159</f>
        <v>0</v>
      </c>
      <c r="O13" s="14">
        <f>成績入力!AP159</f>
        <v>0</v>
      </c>
      <c r="P13" s="14">
        <f>成績入力!AQ159</f>
        <v>0</v>
      </c>
      <c r="Q13" s="14">
        <f>成績入力!AR159</f>
        <v>0</v>
      </c>
      <c r="R13" s="14">
        <f>成績入力!AS159</f>
        <v>0</v>
      </c>
      <c r="S13" s="14">
        <f>成績入力!AT159</f>
        <v>0</v>
      </c>
      <c r="T13" s="14">
        <f>成績入力!AU159</f>
        <v>0</v>
      </c>
      <c r="U13" s="14">
        <f>成績入力!AV159</f>
        <v>0</v>
      </c>
      <c r="V13" s="28">
        <f>成績入力!AW159</f>
        <v>0</v>
      </c>
      <c r="W13" s="14">
        <f>成績入力!AX159</f>
        <v>0</v>
      </c>
      <c r="X13" s="14">
        <f>成績入力!AY159</f>
        <v>0</v>
      </c>
      <c r="Y13" s="14">
        <f>成績入力!AZ159</f>
        <v>0</v>
      </c>
      <c r="Z13" s="14">
        <f>成績入力!BA159</f>
        <v>0</v>
      </c>
      <c r="AA13" s="14">
        <f>成績入力!BB159</f>
        <v>0</v>
      </c>
      <c r="AB13" s="14">
        <f>成績入力!BC159</f>
        <v>0</v>
      </c>
      <c r="AC13" s="14">
        <f>成績入力!BD159</f>
        <v>0</v>
      </c>
      <c r="AD13" s="14">
        <f>成績入力!BE159</f>
        <v>0</v>
      </c>
      <c r="AE13" s="28">
        <f>成績入力!BF159</f>
        <v>0</v>
      </c>
      <c r="AF13" s="61">
        <f>成績入力!BG159</f>
        <v>0</v>
      </c>
      <c r="AG13" s="219">
        <f>成績入力!BH159</f>
        <v>0</v>
      </c>
      <c r="AH13" s="220">
        <f>成績入力!BI159</f>
        <v>0</v>
      </c>
      <c r="AI13" s="260">
        <f>成績入力!BJ159</f>
        <v>0</v>
      </c>
      <c r="AJ13" s="61">
        <f>成績入力!BK159</f>
        <v>0</v>
      </c>
      <c r="AK13" s="220">
        <f>成績入力!BL159</f>
        <v>0</v>
      </c>
      <c r="AN13">
        <v>159</v>
      </c>
    </row>
    <row r="14" spans="2:40">
      <c r="B14" s="29">
        <f t="shared" si="2"/>
        <v>8</v>
      </c>
      <c r="C14" s="30">
        <f t="shared" si="1"/>
        <v>4</v>
      </c>
      <c r="D14" s="402">
        <f t="shared" si="3"/>
        <v>5</v>
      </c>
      <c r="E14" s="20">
        <f>成績入力!AH160</f>
        <v>138</v>
      </c>
      <c r="F14" s="22">
        <f>成績入力!AI160</f>
        <v>0</v>
      </c>
      <c r="G14" s="21">
        <f>成績入力!AJ160</f>
        <v>0</v>
      </c>
      <c r="H14" s="353">
        <f>成績入力!AK160</f>
        <v>0</v>
      </c>
      <c r="I14" s="371">
        <f>成績入力!BM160</f>
        <v>0</v>
      </c>
      <c r="J14" s="372">
        <f>成績入力!BN160</f>
        <v>0</v>
      </c>
      <c r="K14" s="261">
        <f>成績入力!AL160</f>
        <v>0</v>
      </c>
      <c r="L14" s="14">
        <f>成績入力!AM160</f>
        <v>0</v>
      </c>
      <c r="M14" s="14">
        <f>成績入力!AN160</f>
        <v>0</v>
      </c>
      <c r="N14" s="14">
        <f>成績入力!AO160</f>
        <v>0</v>
      </c>
      <c r="O14" s="14">
        <f>成績入力!AP160</f>
        <v>0</v>
      </c>
      <c r="P14" s="14">
        <f>成績入力!AQ160</f>
        <v>0</v>
      </c>
      <c r="Q14" s="14">
        <f>成績入力!AR160</f>
        <v>0</v>
      </c>
      <c r="R14" s="14">
        <f>成績入力!AS160</f>
        <v>0</v>
      </c>
      <c r="S14" s="14">
        <f>成績入力!AT160</f>
        <v>0</v>
      </c>
      <c r="T14" s="14">
        <f>成績入力!AU160</f>
        <v>0</v>
      </c>
      <c r="U14" s="14">
        <f>成績入力!AV160</f>
        <v>0</v>
      </c>
      <c r="V14" s="28">
        <f>成績入力!AW160</f>
        <v>0</v>
      </c>
      <c r="W14" s="14">
        <f>成績入力!AX160</f>
        <v>0</v>
      </c>
      <c r="X14" s="14">
        <f>成績入力!AY160</f>
        <v>0</v>
      </c>
      <c r="Y14" s="14">
        <f>成績入力!AZ160</f>
        <v>0</v>
      </c>
      <c r="Z14" s="14">
        <f>成績入力!BA160</f>
        <v>0</v>
      </c>
      <c r="AA14" s="14">
        <f>成績入力!BB160</f>
        <v>0</v>
      </c>
      <c r="AB14" s="14">
        <f>成績入力!BC160</f>
        <v>0</v>
      </c>
      <c r="AC14" s="14">
        <f>成績入力!BD160</f>
        <v>0</v>
      </c>
      <c r="AD14" s="14">
        <f>成績入力!BE160</f>
        <v>0</v>
      </c>
      <c r="AE14" s="28">
        <f>成績入力!BF160</f>
        <v>0</v>
      </c>
      <c r="AF14" s="61">
        <f>成績入力!BG160</f>
        <v>0</v>
      </c>
      <c r="AG14" s="219">
        <f>成績入力!BH160</f>
        <v>0</v>
      </c>
      <c r="AH14" s="220">
        <f>成績入力!BI160</f>
        <v>0</v>
      </c>
      <c r="AI14" s="260">
        <f>成績入力!BJ160</f>
        <v>0</v>
      </c>
      <c r="AJ14" s="61">
        <f>成績入力!BK160</f>
        <v>0</v>
      </c>
      <c r="AK14" s="220">
        <f>成績入力!BL160</f>
        <v>0</v>
      </c>
      <c r="AN14">
        <v>160</v>
      </c>
    </row>
    <row r="15" spans="2:40">
      <c r="B15" s="29">
        <f t="shared" si="2"/>
        <v>9</v>
      </c>
      <c r="C15" s="30">
        <f t="shared" si="1"/>
        <v>4</v>
      </c>
      <c r="D15" s="402">
        <f t="shared" si="3"/>
        <v>5</v>
      </c>
      <c r="E15" s="20">
        <f>成績入力!AH161</f>
        <v>139</v>
      </c>
      <c r="F15" s="22">
        <f>成績入力!AI161</f>
        <v>0</v>
      </c>
      <c r="G15" s="21">
        <f>成績入力!AJ161</f>
        <v>0</v>
      </c>
      <c r="H15" s="353">
        <f>成績入力!AK161</f>
        <v>0</v>
      </c>
      <c r="I15" s="371">
        <f>成績入力!BM161</f>
        <v>0</v>
      </c>
      <c r="J15" s="372">
        <f>成績入力!BN161</f>
        <v>0</v>
      </c>
      <c r="K15" s="261">
        <f>成績入力!AL161</f>
        <v>0</v>
      </c>
      <c r="L15" s="14">
        <f>成績入力!AM161</f>
        <v>0</v>
      </c>
      <c r="M15" s="14">
        <f>成績入力!AN161</f>
        <v>0</v>
      </c>
      <c r="N15" s="14">
        <f>成績入力!AO161</f>
        <v>0</v>
      </c>
      <c r="O15" s="14">
        <f>成績入力!AP161</f>
        <v>0</v>
      </c>
      <c r="P15" s="14">
        <f>成績入力!AQ161</f>
        <v>0</v>
      </c>
      <c r="Q15" s="14">
        <f>成績入力!AR161</f>
        <v>0</v>
      </c>
      <c r="R15" s="14">
        <f>成績入力!AS161</f>
        <v>0</v>
      </c>
      <c r="S15" s="14">
        <f>成績入力!AT161</f>
        <v>0</v>
      </c>
      <c r="T15" s="14">
        <f>成績入力!AU161</f>
        <v>0</v>
      </c>
      <c r="U15" s="14">
        <f>成績入力!AV161</f>
        <v>0</v>
      </c>
      <c r="V15" s="28">
        <f>成績入力!AW161</f>
        <v>0</v>
      </c>
      <c r="W15" s="14">
        <f>成績入力!AX161</f>
        <v>0</v>
      </c>
      <c r="X15" s="14">
        <f>成績入力!AY161</f>
        <v>0</v>
      </c>
      <c r="Y15" s="14">
        <f>成績入力!AZ161</f>
        <v>0</v>
      </c>
      <c r="Z15" s="14">
        <f>成績入力!BA161</f>
        <v>0</v>
      </c>
      <c r="AA15" s="14">
        <f>成績入力!BB161</f>
        <v>0</v>
      </c>
      <c r="AB15" s="14">
        <f>成績入力!BC161</f>
        <v>0</v>
      </c>
      <c r="AC15" s="14">
        <f>成績入力!BD161</f>
        <v>0</v>
      </c>
      <c r="AD15" s="14">
        <f>成績入力!BE161</f>
        <v>0</v>
      </c>
      <c r="AE15" s="28">
        <f>成績入力!BF161</f>
        <v>0</v>
      </c>
      <c r="AF15" s="61">
        <f>成績入力!BG161</f>
        <v>0</v>
      </c>
      <c r="AG15" s="219">
        <f>成績入力!BH161</f>
        <v>0</v>
      </c>
      <c r="AH15" s="220">
        <f>成績入力!BI161</f>
        <v>0</v>
      </c>
      <c r="AI15" s="260">
        <f>成績入力!BJ161</f>
        <v>0</v>
      </c>
      <c r="AJ15" s="61">
        <f>成績入力!BK161</f>
        <v>0</v>
      </c>
      <c r="AK15" s="220">
        <f>成績入力!BL161</f>
        <v>0</v>
      </c>
      <c r="AN15">
        <v>161</v>
      </c>
    </row>
    <row r="16" spans="2:40">
      <c r="B16" s="29">
        <f t="shared" si="2"/>
        <v>10</v>
      </c>
      <c r="C16" s="30">
        <f t="shared" si="1"/>
        <v>4</v>
      </c>
      <c r="D16" s="402">
        <f t="shared" si="3"/>
        <v>5</v>
      </c>
      <c r="E16" s="20">
        <f>成績入力!AH162</f>
        <v>140</v>
      </c>
      <c r="F16" s="22">
        <f>成績入力!AI162</f>
        <v>0</v>
      </c>
      <c r="G16" s="21">
        <f>成績入力!AJ162</f>
        <v>0</v>
      </c>
      <c r="H16" s="353">
        <f>成績入力!AK162</f>
        <v>0</v>
      </c>
      <c r="I16" s="371">
        <f>成績入力!BM162</f>
        <v>0</v>
      </c>
      <c r="J16" s="372">
        <f>成績入力!BN162</f>
        <v>0</v>
      </c>
      <c r="K16" s="261">
        <f>成績入力!AL162</f>
        <v>0</v>
      </c>
      <c r="L16" s="14">
        <f>成績入力!AM162</f>
        <v>0</v>
      </c>
      <c r="M16" s="14">
        <f>成績入力!AN162</f>
        <v>0</v>
      </c>
      <c r="N16" s="14">
        <f>成績入力!AO162</f>
        <v>0</v>
      </c>
      <c r="O16" s="14">
        <f>成績入力!AP162</f>
        <v>0</v>
      </c>
      <c r="P16" s="14">
        <f>成績入力!AQ162</f>
        <v>0</v>
      </c>
      <c r="Q16" s="14">
        <f>成績入力!AR162</f>
        <v>0</v>
      </c>
      <c r="R16" s="14">
        <f>成績入力!AS162</f>
        <v>0</v>
      </c>
      <c r="S16" s="14">
        <f>成績入力!AT162</f>
        <v>0</v>
      </c>
      <c r="T16" s="14">
        <f>成績入力!AU162</f>
        <v>0</v>
      </c>
      <c r="U16" s="14">
        <f>成績入力!AV162</f>
        <v>0</v>
      </c>
      <c r="V16" s="28">
        <f>成績入力!AW162</f>
        <v>0</v>
      </c>
      <c r="W16" s="14">
        <f>成績入力!AX162</f>
        <v>0</v>
      </c>
      <c r="X16" s="14">
        <f>成績入力!AY162</f>
        <v>0</v>
      </c>
      <c r="Y16" s="14">
        <f>成績入力!AZ162</f>
        <v>0</v>
      </c>
      <c r="Z16" s="14">
        <f>成績入力!BA162</f>
        <v>0</v>
      </c>
      <c r="AA16" s="14">
        <f>成績入力!BB162</f>
        <v>0</v>
      </c>
      <c r="AB16" s="14">
        <f>成績入力!BC162</f>
        <v>0</v>
      </c>
      <c r="AC16" s="14">
        <f>成績入力!BD162</f>
        <v>0</v>
      </c>
      <c r="AD16" s="14">
        <f>成績入力!BE162</f>
        <v>0</v>
      </c>
      <c r="AE16" s="28">
        <f>成績入力!BF162</f>
        <v>0</v>
      </c>
      <c r="AF16" s="61">
        <f>成績入力!BG162</f>
        <v>0</v>
      </c>
      <c r="AG16" s="219">
        <f>成績入力!BH162</f>
        <v>0</v>
      </c>
      <c r="AH16" s="220">
        <f>成績入力!BI162</f>
        <v>0</v>
      </c>
      <c r="AI16" s="260">
        <f>成績入力!BJ162</f>
        <v>0</v>
      </c>
      <c r="AJ16" s="61">
        <f>成績入力!BK162</f>
        <v>0</v>
      </c>
      <c r="AK16" s="220">
        <f>成績入力!BL162</f>
        <v>0</v>
      </c>
      <c r="AN16">
        <v>162</v>
      </c>
    </row>
    <row r="17" spans="2:40">
      <c r="B17" s="29">
        <f t="shared" si="2"/>
        <v>11</v>
      </c>
      <c r="C17" s="30">
        <f t="shared" si="1"/>
        <v>4</v>
      </c>
      <c r="D17" s="402">
        <f t="shared" si="3"/>
        <v>5</v>
      </c>
      <c r="E17" s="20">
        <f>成績入力!AH163</f>
        <v>141</v>
      </c>
      <c r="F17" s="22">
        <f>成績入力!AI163</f>
        <v>0</v>
      </c>
      <c r="G17" s="21">
        <f>成績入力!AJ163</f>
        <v>0</v>
      </c>
      <c r="H17" s="353">
        <f>成績入力!AK163</f>
        <v>0</v>
      </c>
      <c r="I17" s="371">
        <f>成績入力!BM163</f>
        <v>0</v>
      </c>
      <c r="J17" s="372">
        <f>成績入力!BN163</f>
        <v>0</v>
      </c>
      <c r="K17" s="261">
        <f>成績入力!AL163</f>
        <v>0</v>
      </c>
      <c r="L17" s="14">
        <f>成績入力!AM163</f>
        <v>0</v>
      </c>
      <c r="M17" s="14">
        <f>成績入力!AN163</f>
        <v>0</v>
      </c>
      <c r="N17" s="14">
        <f>成績入力!AO163</f>
        <v>0</v>
      </c>
      <c r="O17" s="14">
        <f>成績入力!AP163</f>
        <v>0</v>
      </c>
      <c r="P17" s="14">
        <f>成績入力!AQ163</f>
        <v>0</v>
      </c>
      <c r="Q17" s="14">
        <f>成績入力!AR163</f>
        <v>0</v>
      </c>
      <c r="R17" s="14">
        <f>成績入力!AS163</f>
        <v>0</v>
      </c>
      <c r="S17" s="14">
        <f>成績入力!AT163</f>
        <v>0</v>
      </c>
      <c r="T17" s="14">
        <f>成績入力!AU163</f>
        <v>0</v>
      </c>
      <c r="U17" s="14">
        <f>成績入力!AV163</f>
        <v>0</v>
      </c>
      <c r="V17" s="28">
        <f>成績入力!AW163</f>
        <v>0</v>
      </c>
      <c r="W17" s="14">
        <f>成績入力!AX163</f>
        <v>0</v>
      </c>
      <c r="X17" s="14">
        <f>成績入力!AY163</f>
        <v>0</v>
      </c>
      <c r="Y17" s="14">
        <f>成績入力!AZ163</f>
        <v>0</v>
      </c>
      <c r="Z17" s="14">
        <f>成績入力!BA163</f>
        <v>0</v>
      </c>
      <c r="AA17" s="14">
        <f>成績入力!BB163</f>
        <v>0</v>
      </c>
      <c r="AB17" s="14">
        <f>成績入力!BC163</f>
        <v>0</v>
      </c>
      <c r="AC17" s="14">
        <f>成績入力!BD163</f>
        <v>0</v>
      </c>
      <c r="AD17" s="14">
        <f>成績入力!BE163</f>
        <v>0</v>
      </c>
      <c r="AE17" s="28">
        <f>成績入力!BF163</f>
        <v>0</v>
      </c>
      <c r="AF17" s="61">
        <f>成績入力!BG163</f>
        <v>0</v>
      </c>
      <c r="AG17" s="219">
        <f>成績入力!BH163</f>
        <v>0</v>
      </c>
      <c r="AH17" s="220">
        <f>成績入力!BI163</f>
        <v>0</v>
      </c>
      <c r="AI17" s="260">
        <f>成績入力!BJ163</f>
        <v>0</v>
      </c>
      <c r="AJ17" s="61">
        <f>成績入力!BK163</f>
        <v>0</v>
      </c>
      <c r="AK17" s="220">
        <f>成績入力!BL163</f>
        <v>0</v>
      </c>
      <c r="AN17">
        <v>163</v>
      </c>
    </row>
    <row r="18" spans="2:40">
      <c r="B18" s="29">
        <f t="shared" si="2"/>
        <v>12</v>
      </c>
      <c r="C18" s="30">
        <f t="shared" si="1"/>
        <v>4</v>
      </c>
      <c r="D18" s="402">
        <f t="shared" si="3"/>
        <v>5</v>
      </c>
      <c r="E18" s="20">
        <f>成績入力!AH164</f>
        <v>142</v>
      </c>
      <c r="F18" s="22">
        <f>成績入力!AI164</f>
        <v>0</v>
      </c>
      <c r="G18" s="21">
        <f>成績入力!AJ164</f>
        <v>0</v>
      </c>
      <c r="H18" s="353">
        <f>成績入力!AK164</f>
        <v>0</v>
      </c>
      <c r="I18" s="371">
        <f>成績入力!BM164</f>
        <v>0</v>
      </c>
      <c r="J18" s="372">
        <f>成績入力!BN164</f>
        <v>0</v>
      </c>
      <c r="K18" s="261">
        <f>成績入力!AL164</f>
        <v>0</v>
      </c>
      <c r="L18" s="14">
        <f>成績入力!AM164</f>
        <v>0</v>
      </c>
      <c r="M18" s="14">
        <f>成績入力!AN164</f>
        <v>0</v>
      </c>
      <c r="N18" s="14">
        <f>成績入力!AO164</f>
        <v>0</v>
      </c>
      <c r="O18" s="14">
        <f>成績入力!AP164</f>
        <v>0</v>
      </c>
      <c r="P18" s="14">
        <f>成績入力!AQ164</f>
        <v>0</v>
      </c>
      <c r="Q18" s="14">
        <f>成績入力!AR164</f>
        <v>0</v>
      </c>
      <c r="R18" s="14">
        <f>成績入力!AS164</f>
        <v>0</v>
      </c>
      <c r="S18" s="14">
        <f>成績入力!AT164</f>
        <v>0</v>
      </c>
      <c r="T18" s="14">
        <f>成績入力!AU164</f>
        <v>0</v>
      </c>
      <c r="U18" s="14">
        <f>成績入力!AV164</f>
        <v>0</v>
      </c>
      <c r="V18" s="28">
        <f>成績入力!AW164</f>
        <v>0</v>
      </c>
      <c r="W18" s="14">
        <f>成績入力!AX164</f>
        <v>0</v>
      </c>
      <c r="X18" s="14">
        <f>成績入力!AY164</f>
        <v>0</v>
      </c>
      <c r="Y18" s="14">
        <f>成績入力!AZ164</f>
        <v>0</v>
      </c>
      <c r="Z18" s="14">
        <f>成績入力!BA164</f>
        <v>0</v>
      </c>
      <c r="AA18" s="14">
        <f>成績入力!BB164</f>
        <v>0</v>
      </c>
      <c r="AB18" s="14">
        <f>成績入力!BC164</f>
        <v>0</v>
      </c>
      <c r="AC18" s="14">
        <f>成績入力!BD164</f>
        <v>0</v>
      </c>
      <c r="AD18" s="14">
        <f>成績入力!BE164</f>
        <v>0</v>
      </c>
      <c r="AE18" s="28">
        <f>成績入力!BF164</f>
        <v>0</v>
      </c>
      <c r="AF18" s="61">
        <f>成績入力!BG164</f>
        <v>0</v>
      </c>
      <c r="AG18" s="219">
        <f>成績入力!BH164</f>
        <v>0</v>
      </c>
      <c r="AH18" s="220">
        <f>成績入力!BI164</f>
        <v>0</v>
      </c>
      <c r="AI18" s="260">
        <f>成績入力!BJ164</f>
        <v>0</v>
      </c>
      <c r="AJ18" s="61">
        <f>成績入力!BK164</f>
        <v>0</v>
      </c>
      <c r="AK18" s="220">
        <f>成績入力!BL164</f>
        <v>0</v>
      </c>
      <c r="AN18">
        <v>164</v>
      </c>
    </row>
    <row r="19" spans="2:40">
      <c r="B19" s="29">
        <f t="shared" si="2"/>
        <v>13</v>
      </c>
      <c r="C19" s="30">
        <f t="shared" si="1"/>
        <v>4</v>
      </c>
      <c r="D19" s="402">
        <f t="shared" si="3"/>
        <v>5</v>
      </c>
      <c r="E19" s="20">
        <f>成績入力!AH165</f>
        <v>143</v>
      </c>
      <c r="F19" s="22">
        <f>成績入力!AI165</f>
        <v>0</v>
      </c>
      <c r="G19" s="21">
        <f>成績入力!AJ165</f>
        <v>0</v>
      </c>
      <c r="H19" s="353">
        <f>成績入力!AK165</f>
        <v>0</v>
      </c>
      <c r="I19" s="371">
        <f>成績入力!BM165</f>
        <v>0</v>
      </c>
      <c r="J19" s="372">
        <f>成績入力!BN165</f>
        <v>0</v>
      </c>
      <c r="K19" s="261">
        <f>成績入力!AL165</f>
        <v>0</v>
      </c>
      <c r="L19" s="14">
        <f>成績入力!AM165</f>
        <v>0</v>
      </c>
      <c r="M19" s="14">
        <f>成績入力!AN165</f>
        <v>0</v>
      </c>
      <c r="N19" s="14">
        <f>成績入力!AO165</f>
        <v>0</v>
      </c>
      <c r="O19" s="14">
        <f>成績入力!AP165</f>
        <v>0</v>
      </c>
      <c r="P19" s="14">
        <f>成績入力!AQ165</f>
        <v>0</v>
      </c>
      <c r="Q19" s="14">
        <f>成績入力!AR165</f>
        <v>0</v>
      </c>
      <c r="R19" s="14">
        <f>成績入力!AS165</f>
        <v>0</v>
      </c>
      <c r="S19" s="14">
        <f>成績入力!AT165</f>
        <v>0</v>
      </c>
      <c r="T19" s="14">
        <f>成績入力!AU165</f>
        <v>0</v>
      </c>
      <c r="U19" s="14">
        <f>成績入力!AV165</f>
        <v>0</v>
      </c>
      <c r="V19" s="28">
        <f>成績入力!AW165</f>
        <v>0</v>
      </c>
      <c r="W19" s="14">
        <f>成績入力!AX165</f>
        <v>0</v>
      </c>
      <c r="X19" s="14">
        <f>成績入力!AY165</f>
        <v>0</v>
      </c>
      <c r="Y19" s="14">
        <f>成績入力!AZ165</f>
        <v>0</v>
      </c>
      <c r="Z19" s="14">
        <f>成績入力!BA165</f>
        <v>0</v>
      </c>
      <c r="AA19" s="14">
        <f>成績入力!BB165</f>
        <v>0</v>
      </c>
      <c r="AB19" s="14">
        <f>成績入力!BC165</f>
        <v>0</v>
      </c>
      <c r="AC19" s="14">
        <f>成績入力!BD165</f>
        <v>0</v>
      </c>
      <c r="AD19" s="14">
        <f>成績入力!BE165</f>
        <v>0</v>
      </c>
      <c r="AE19" s="28">
        <f>成績入力!BF165</f>
        <v>0</v>
      </c>
      <c r="AF19" s="61">
        <f>成績入力!BG165</f>
        <v>0</v>
      </c>
      <c r="AG19" s="219">
        <f>成績入力!BH165</f>
        <v>0</v>
      </c>
      <c r="AH19" s="220">
        <f>成績入力!BI165</f>
        <v>0</v>
      </c>
      <c r="AI19" s="260">
        <f>成績入力!BJ165</f>
        <v>0</v>
      </c>
      <c r="AJ19" s="61">
        <f>成績入力!BK165</f>
        <v>0</v>
      </c>
      <c r="AK19" s="220">
        <f>成績入力!BL165</f>
        <v>0</v>
      </c>
      <c r="AN19">
        <v>165</v>
      </c>
    </row>
    <row r="20" spans="2:40">
      <c r="B20" s="29">
        <f t="shared" si="2"/>
        <v>14</v>
      </c>
      <c r="C20" s="30">
        <f t="shared" si="1"/>
        <v>4</v>
      </c>
      <c r="D20" s="402">
        <f t="shared" si="3"/>
        <v>5</v>
      </c>
      <c r="E20" s="20">
        <f>成績入力!AH166</f>
        <v>144</v>
      </c>
      <c r="F20" s="22">
        <f>成績入力!AI166</f>
        <v>0</v>
      </c>
      <c r="G20" s="21">
        <f>成績入力!AJ166</f>
        <v>0</v>
      </c>
      <c r="H20" s="353">
        <f>成績入力!AK166</f>
        <v>0</v>
      </c>
      <c r="I20" s="371">
        <f>成績入力!BM166</f>
        <v>0</v>
      </c>
      <c r="J20" s="372">
        <f>成績入力!BN166</f>
        <v>0</v>
      </c>
      <c r="K20" s="261">
        <f>成績入力!AL166</f>
        <v>0</v>
      </c>
      <c r="L20" s="14">
        <f>成績入力!AM166</f>
        <v>0</v>
      </c>
      <c r="M20" s="14">
        <f>成績入力!AN166</f>
        <v>0</v>
      </c>
      <c r="N20" s="14">
        <f>成績入力!AO166</f>
        <v>0</v>
      </c>
      <c r="O20" s="14">
        <f>成績入力!AP166</f>
        <v>0</v>
      </c>
      <c r="P20" s="14">
        <f>成績入力!AQ166</f>
        <v>0</v>
      </c>
      <c r="Q20" s="14">
        <f>成績入力!AR166</f>
        <v>0</v>
      </c>
      <c r="R20" s="14">
        <f>成績入力!AS166</f>
        <v>0</v>
      </c>
      <c r="S20" s="14">
        <f>成績入力!AT166</f>
        <v>0</v>
      </c>
      <c r="T20" s="14">
        <f>成績入力!AU166</f>
        <v>0</v>
      </c>
      <c r="U20" s="14">
        <f>成績入力!AV166</f>
        <v>0</v>
      </c>
      <c r="V20" s="28">
        <f>成績入力!AW166</f>
        <v>0</v>
      </c>
      <c r="W20" s="14">
        <f>成績入力!AX166</f>
        <v>0</v>
      </c>
      <c r="X20" s="14">
        <f>成績入力!AY166</f>
        <v>0</v>
      </c>
      <c r="Y20" s="14">
        <f>成績入力!AZ166</f>
        <v>0</v>
      </c>
      <c r="Z20" s="14">
        <f>成績入力!BA166</f>
        <v>0</v>
      </c>
      <c r="AA20" s="14">
        <f>成績入力!BB166</f>
        <v>0</v>
      </c>
      <c r="AB20" s="14">
        <f>成績入力!BC166</f>
        <v>0</v>
      </c>
      <c r="AC20" s="14">
        <f>成績入力!BD166</f>
        <v>0</v>
      </c>
      <c r="AD20" s="14">
        <f>成績入力!BE166</f>
        <v>0</v>
      </c>
      <c r="AE20" s="28">
        <f>成績入力!BF166</f>
        <v>0</v>
      </c>
      <c r="AF20" s="61">
        <f>成績入力!BG166</f>
        <v>0</v>
      </c>
      <c r="AG20" s="219">
        <f>成績入力!BH166</f>
        <v>0</v>
      </c>
      <c r="AH20" s="220">
        <f>成績入力!BI166</f>
        <v>0</v>
      </c>
      <c r="AI20" s="260">
        <f>成績入力!BJ166</f>
        <v>0</v>
      </c>
      <c r="AJ20" s="61">
        <f>成績入力!BK166</f>
        <v>0</v>
      </c>
      <c r="AK20" s="220">
        <f>成績入力!BL166</f>
        <v>0</v>
      </c>
      <c r="AN20">
        <v>166</v>
      </c>
    </row>
    <row r="21" spans="2:40">
      <c r="B21" s="29">
        <f t="shared" si="2"/>
        <v>15</v>
      </c>
      <c r="C21" s="30">
        <f t="shared" si="1"/>
        <v>4</v>
      </c>
      <c r="D21" s="402">
        <f t="shared" si="3"/>
        <v>5</v>
      </c>
      <c r="E21" s="20">
        <f>成績入力!AH167</f>
        <v>145</v>
      </c>
      <c r="F21" s="22">
        <f>成績入力!AI167</f>
        <v>0</v>
      </c>
      <c r="G21" s="21">
        <f>成績入力!AJ167</f>
        <v>0</v>
      </c>
      <c r="H21" s="353">
        <f>成績入力!AK167</f>
        <v>0</v>
      </c>
      <c r="I21" s="371">
        <f>成績入力!BM167</f>
        <v>0</v>
      </c>
      <c r="J21" s="372">
        <f>成績入力!BN167</f>
        <v>0</v>
      </c>
      <c r="K21" s="261">
        <f>成績入力!AL167</f>
        <v>0</v>
      </c>
      <c r="L21" s="14">
        <f>成績入力!AM167</f>
        <v>0</v>
      </c>
      <c r="M21" s="14">
        <f>成績入力!AN167</f>
        <v>0</v>
      </c>
      <c r="N21" s="14">
        <f>成績入力!AO167</f>
        <v>0</v>
      </c>
      <c r="O21" s="14">
        <f>成績入力!AP167</f>
        <v>0</v>
      </c>
      <c r="P21" s="14">
        <f>成績入力!AQ167</f>
        <v>0</v>
      </c>
      <c r="Q21" s="14">
        <f>成績入力!AR167</f>
        <v>0</v>
      </c>
      <c r="R21" s="14">
        <f>成績入力!AS167</f>
        <v>0</v>
      </c>
      <c r="S21" s="14">
        <f>成績入力!AT167</f>
        <v>0</v>
      </c>
      <c r="T21" s="14">
        <f>成績入力!AU167</f>
        <v>0</v>
      </c>
      <c r="U21" s="14">
        <f>成績入力!AV167</f>
        <v>0</v>
      </c>
      <c r="V21" s="28">
        <f>成績入力!AW167</f>
        <v>0</v>
      </c>
      <c r="W21" s="14">
        <f>成績入力!AX167</f>
        <v>0</v>
      </c>
      <c r="X21" s="14">
        <f>成績入力!AY167</f>
        <v>0</v>
      </c>
      <c r="Y21" s="14">
        <f>成績入力!AZ167</f>
        <v>0</v>
      </c>
      <c r="Z21" s="14">
        <f>成績入力!BA167</f>
        <v>0</v>
      </c>
      <c r="AA21" s="14">
        <f>成績入力!BB167</f>
        <v>0</v>
      </c>
      <c r="AB21" s="14">
        <f>成績入力!BC167</f>
        <v>0</v>
      </c>
      <c r="AC21" s="14">
        <f>成績入力!BD167</f>
        <v>0</v>
      </c>
      <c r="AD21" s="14">
        <f>成績入力!BE167</f>
        <v>0</v>
      </c>
      <c r="AE21" s="28">
        <f>成績入力!BF167</f>
        <v>0</v>
      </c>
      <c r="AF21" s="61">
        <f>成績入力!BG167</f>
        <v>0</v>
      </c>
      <c r="AG21" s="219">
        <f>成績入力!BH167</f>
        <v>0</v>
      </c>
      <c r="AH21" s="220">
        <f>成績入力!BI167</f>
        <v>0</v>
      </c>
      <c r="AI21" s="260">
        <f>成績入力!BJ167</f>
        <v>0</v>
      </c>
      <c r="AJ21" s="61">
        <f>成績入力!BK167</f>
        <v>0</v>
      </c>
      <c r="AK21" s="220">
        <f>成績入力!BL167</f>
        <v>0</v>
      </c>
      <c r="AN21">
        <v>167</v>
      </c>
    </row>
    <row r="22" spans="2:40">
      <c r="B22" s="29">
        <f t="shared" si="2"/>
        <v>16</v>
      </c>
      <c r="C22" s="30">
        <f t="shared" si="1"/>
        <v>4</v>
      </c>
      <c r="D22" s="402">
        <f t="shared" si="3"/>
        <v>5</v>
      </c>
      <c r="E22" s="20">
        <f>成績入力!AH168</f>
        <v>146</v>
      </c>
      <c r="F22" s="22">
        <f>成績入力!AI168</f>
        <v>0</v>
      </c>
      <c r="G22" s="21">
        <f>成績入力!AJ168</f>
        <v>0</v>
      </c>
      <c r="H22" s="353">
        <f>成績入力!AK168</f>
        <v>0</v>
      </c>
      <c r="I22" s="371">
        <f>成績入力!BM168</f>
        <v>0</v>
      </c>
      <c r="J22" s="372">
        <f>成績入力!BN168</f>
        <v>0</v>
      </c>
      <c r="K22" s="261">
        <f>成績入力!AL168</f>
        <v>0</v>
      </c>
      <c r="L22" s="14">
        <f>成績入力!AM168</f>
        <v>0</v>
      </c>
      <c r="M22" s="14">
        <f>成績入力!AN168</f>
        <v>0</v>
      </c>
      <c r="N22" s="14">
        <f>成績入力!AO168</f>
        <v>0</v>
      </c>
      <c r="O22" s="14">
        <f>成績入力!AP168</f>
        <v>0</v>
      </c>
      <c r="P22" s="14">
        <f>成績入力!AQ168</f>
        <v>0</v>
      </c>
      <c r="Q22" s="14">
        <f>成績入力!AR168</f>
        <v>0</v>
      </c>
      <c r="R22" s="14">
        <f>成績入力!AS168</f>
        <v>0</v>
      </c>
      <c r="S22" s="14">
        <f>成績入力!AT168</f>
        <v>0</v>
      </c>
      <c r="T22" s="14">
        <f>成績入力!AU168</f>
        <v>0</v>
      </c>
      <c r="U22" s="14">
        <f>成績入力!AV168</f>
        <v>0</v>
      </c>
      <c r="V22" s="28">
        <f>成績入力!AW168</f>
        <v>0</v>
      </c>
      <c r="W22" s="14">
        <f>成績入力!AX168</f>
        <v>0</v>
      </c>
      <c r="X22" s="14">
        <f>成績入力!AY168</f>
        <v>0</v>
      </c>
      <c r="Y22" s="14">
        <f>成績入力!AZ168</f>
        <v>0</v>
      </c>
      <c r="Z22" s="14">
        <f>成績入力!BA168</f>
        <v>0</v>
      </c>
      <c r="AA22" s="14">
        <f>成績入力!BB168</f>
        <v>0</v>
      </c>
      <c r="AB22" s="14">
        <f>成績入力!BC168</f>
        <v>0</v>
      </c>
      <c r="AC22" s="14">
        <f>成績入力!BD168</f>
        <v>0</v>
      </c>
      <c r="AD22" s="14">
        <f>成績入力!BE168</f>
        <v>0</v>
      </c>
      <c r="AE22" s="28">
        <f>成績入力!BF168</f>
        <v>0</v>
      </c>
      <c r="AF22" s="61">
        <f>成績入力!BG168</f>
        <v>0</v>
      </c>
      <c r="AG22" s="219">
        <f>成績入力!BH168</f>
        <v>0</v>
      </c>
      <c r="AH22" s="220">
        <f>成績入力!BI168</f>
        <v>0</v>
      </c>
      <c r="AI22" s="260">
        <f>成績入力!BJ168</f>
        <v>0</v>
      </c>
      <c r="AJ22" s="61">
        <f>成績入力!BK168</f>
        <v>0</v>
      </c>
      <c r="AK22" s="220">
        <f>成績入力!BL168</f>
        <v>0</v>
      </c>
      <c r="AN22">
        <v>168</v>
      </c>
    </row>
    <row r="23" spans="2:40">
      <c r="B23" s="29">
        <f t="shared" si="2"/>
        <v>17</v>
      </c>
      <c r="C23" s="30">
        <f t="shared" si="1"/>
        <v>4</v>
      </c>
      <c r="D23" s="402">
        <f t="shared" si="3"/>
        <v>5</v>
      </c>
      <c r="E23" s="20">
        <f>成績入力!AH169</f>
        <v>147</v>
      </c>
      <c r="F23" s="22">
        <f>成績入力!AI169</f>
        <v>0</v>
      </c>
      <c r="G23" s="21">
        <f>成績入力!AJ169</f>
        <v>0</v>
      </c>
      <c r="H23" s="353">
        <f>成績入力!AK169</f>
        <v>0</v>
      </c>
      <c r="I23" s="371">
        <f>成績入力!BM169</f>
        <v>0</v>
      </c>
      <c r="J23" s="372">
        <f>成績入力!BN169</f>
        <v>0</v>
      </c>
      <c r="K23" s="261">
        <f>成績入力!AL169</f>
        <v>0</v>
      </c>
      <c r="L23" s="14">
        <f>成績入力!AM169</f>
        <v>0</v>
      </c>
      <c r="M23" s="14">
        <f>成績入力!AN169</f>
        <v>0</v>
      </c>
      <c r="N23" s="14">
        <f>成績入力!AO169</f>
        <v>0</v>
      </c>
      <c r="O23" s="14">
        <f>成績入力!AP169</f>
        <v>0</v>
      </c>
      <c r="P23" s="14">
        <f>成績入力!AQ169</f>
        <v>0</v>
      </c>
      <c r="Q23" s="14">
        <f>成績入力!AR169</f>
        <v>0</v>
      </c>
      <c r="R23" s="14">
        <f>成績入力!AS169</f>
        <v>0</v>
      </c>
      <c r="S23" s="14">
        <f>成績入力!AT169</f>
        <v>0</v>
      </c>
      <c r="T23" s="14">
        <f>成績入力!AU169</f>
        <v>0</v>
      </c>
      <c r="U23" s="14">
        <f>成績入力!AV169</f>
        <v>0</v>
      </c>
      <c r="V23" s="28">
        <f>成績入力!AW169</f>
        <v>0</v>
      </c>
      <c r="W23" s="14">
        <f>成績入力!AX169</f>
        <v>0</v>
      </c>
      <c r="X23" s="14">
        <f>成績入力!AY169</f>
        <v>0</v>
      </c>
      <c r="Y23" s="14">
        <f>成績入力!AZ169</f>
        <v>0</v>
      </c>
      <c r="Z23" s="14">
        <f>成績入力!BA169</f>
        <v>0</v>
      </c>
      <c r="AA23" s="14">
        <f>成績入力!BB169</f>
        <v>0</v>
      </c>
      <c r="AB23" s="14">
        <f>成績入力!BC169</f>
        <v>0</v>
      </c>
      <c r="AC23" s="14">
        <f>成績入力!BD169</f>
        <v>0</v>
      </c>
      <c r="AD23" s="14">
        <f>成績入力!BE169</f>
        <v>0</v>
      </c>
      <c r="AE23" s="28">
        <f>成績入力!BF169</f>
        <v>0</v>
      </c>
      <c r="AF23" s="61">
        <f>成績入力!BG169</f>
        <v>0</v>
      </c>
      <c r="AG23" s="219">
        <f>成績入力!BH169</f>
        <v>0</v>
      </c>
      <c r="AH23" s="220">
        <f>成績入力!BI169</f>
        <v>0</v>
      </c>
      <c r="AI23" s="260">
        <f>成績入力!BJ169</f>
        <v>0</v>
      </c>
      <c r="AJ23" s="61">
        <f>成績入力!BK169</f>
        <v>0</v>
      </c>
      <c r="AK23" s="220">
        <f>成績入力!BL169</f>
        <v>0</v>
      </c>
      <c r="AN23">
        <v>169</v>
      </c>
    </row>
    <row r="24" spans="2:40">
      <c r="B24" s="29">
        <f t="shared" si="2"/>
        <v>18</v>
      </c>
      <c r="C24" s="30">
        <f t="shared" si="1"/>
        <v>4</v>
      </c>
      <c r="D24" s="402">
        <f t="shared" si="3"/>
        <v>5</v>
      </c>
      <c r="E24" s="20">
        <f>成績入力!AH170</f>
        <v>148</v>
      </c>
      <c r="F24" s="22">
        <f>成績入力!AI170</f>
        <v>0</v>
      </c>
      <c r="G24" s="21">
        <f>成績入力!AJ170</f>
        <v>0</v>
      </c>
      <c r="H24" s="353">
        <f>成績入力!AK170</f>
        <v>0</v>
      </c>
      <c r="I24" s="371">
        <f>成績入力!BM170</f>
        <v>0</v>
      </c>
      <c r="J24" s="372">
        <f>成績入力!BN170</f>
        <v>0</v>
      </c>
      <c r="K24" s="261">
        <f>成績入力!AL170</f>
        <v>0</v>
      </c>
      <c r="L24" s="14">
        <f>成績入力!AM170</f>
        <v>0</v>
      </c>
      <c r="M24" s="14">
        <f>成績入力!AN170</f>
        <v>0</v>
      </c>
      <c r="N24" s="14">
        <f>成績入力!AO170</f>
        <v>0</v>
      </c>
      <c r="O24" s="14">
        <f>成績入力!AP170</f>
        <v>0</v>
      </c>
      <c r="P24" s="14">
        <f>成績入力!AQ170</f>
        <v>0</v>
      </c>
      <c r="Q24" s="14">
        <f>成績入力!AR170</f>
        <v>0</v>
      </c>
      <c r="R24" s="14">
        <f>成績入力!AS170</f>
        <v>0</v>
      </c>
      <c r="S24" s="14">
        <f>成績入力!AT170</f>
        <v>0</v>
      </c>
      <c r="T24" s="14">
        <f>成績入力!AU170</f>
        <v>0</v>
      </c>
      <c r="U24" s="14">
        <f>成績入力!AV170</f>
        <v>0</v>
      </c>
      <c r="V24" s="28">
        <f>成績入力!AW170</f>
        <v>0</v>
      </c>
      <c r="W24" s="14">
        <f>成績入力!AX170</f>
        <v>0</v>
      </c>
      <c r="X24" s="14">
        <f>成績入力!AY170</f>
        <v>0</v>
      </c>
      <c r="Y24" s="14">
        <f>成績入力!AZ170</f>
        <v>0</v>
      </c>
      <c r="Z24" s="14">
        <f>成績入力!BA170</f>
        <v>0</v>
      </c>
      <c r="AA24" s="14">
        <f>成績入力!BB170</f>
        <v>0</v>
      </c>
      <c r="AB24" s="14">
        <f>成績入力!BC170</f>
        <v>0</v>
      </c>
      <c r="AC24" s="14">
        <f>成績入力!BD170</f>
        <v>0</v>
      </c>
      <c r="AD24" s="14">
        <f>成績入力!BE170</f>
        <v>0</v>
      </c>
      <c r="AE24" s="28">
        <f>成績入力!BF170</f>
        <v>0</v>
      </c>
      <c r="AF24" s="61">
        <f>成績入力!BG170</f>
        <v>0</v>
      </c>
      <c r="AG24" s="219">
        <f>成績入力!BH170</f>
        <v>0</v>
      </c>
      <c r="AH24" s="220">
        <f>成績入力!BI170</f>
        <v>0</v>
      </c>
      <c r="AI24" s="260">
        <f>成績入力!BJ170</f>
        <v>0</v>
      </c>
      <c r="AJ24" s="61">
        <f>成績入力!BK170</f>
        <v>0</v>
      </c>
      <c r="AK24" s="220">
        <f>成績入力!BL170</f>
        <v>0</v>
      </c>
      <c r="AN24">
        <v>170</v>
      </c>
    </row>
    <row r="25" spans="2:40">
      <c r="B25" s="29">
        <f t="shared" si="2"/>
        <v>19</v>
      </c>
      <c r="C25" s="30">
        <f t="shared" si="1"/>
        <v>4</v>
      </c>
      <c r="D25" s="402">
        <f t="shared" si="3"/>
        <v>5</v>
      </c>
      <c r="E25" s="20">
        <f>成績入力!AH171</f>
        <v>149</v>
      </c>
      <c r="F25" s="22">
        <f>成績入力!AI171</f>
        <v>0</v>
      </c>
      <c r="G25" s="21">
        <f>成績入力!AJ171</f>
        <v>0</v>
      </c>
      <c r="H25" s="353">
        <f>成績入力!AK171</f>
        <v>0</v>
      </c>
      <c r="I25" s="371">
        <f>成績入力!BM171</f>
        <v>0</v>
      </c>
      <c r="J25" s="372">
        <f>成績入力!BN171</f>
        <v>0</v>
      </c>
      <c r="K25" s="261">
        <f>成績入力!AL171</f>
        <v>0</v>
      </c>
      <c r="L25" s="14">
        <f>成績入力!AM171</f>
        <v>0</v>
      </c>
      <c r="M25" s="14">
        <f>成績入力!AN171</f>
        <v>0</v>
      </c>
      <c r="N25" s="14">
        <f>成績入力!AO171</f>
        <v>0</v>
      </c>
      <c r="O25" s="14">
        <f>成績入力!AP171</f>
        <v>0</v>
      </c>
      <c r="P25" s="14">
        <f>成績入力!AQ171</f>
        <v>0</v>
      </c>
      <c r="Q25" s="14">
        <f>成績入力!AR171</f>
        <v>0</v>
      </c>
      <c r="R25" s="14">
        <f>成績入力!AS171</f>
        <v>0</v>
      </c>
      <c r="S25" s="14">
        <f>成績入力!AT171</f>
        <v>0</v>
      </c>
      <c r="T25" s="14">
        <f>成績入力!AU171</f>
        <v>0</v>
      </c>
      <c r="U25" s="14">
        <f>成績入力!AV171</f>
        <v>0</v>
      </c>
      <c r="V25" s="28">
        <f>成績入力!AW171</f>
        <v>0</v>
      </c>
      <c r="W25" s="14">
        <f>成績入力!AX171</f>
        <v>0</v>
      </c>
      <c r="X25" s="14">
        <f>成績入力!AY171</f>
        <v>0</v>
      </c>
      <c r="Y25" s="14">
        <f>成績入力!AZ171</f>
        <v>0</v>
      </c>
      <c r="Z25" s="14">
        <f>成績入力!BA171</f>
        <v>0</v>
      </c>
      <c r="AA25" s="14">
        <f>成績入力!BB171</f>
        <v>0</v>
      </c>
      <c r="AB25" s="14">
        <f>成績入力!BC171</f>
        <v>0</v>
      </c>
      <c r="AC25" s="14">
        <f>成績入力!BD171</f>
        <v>0</v>
      </c>
      <c r="AD25" s="14">
        <f>成績入力!BE171</f>
        <v>0</v>
      </c>
      <c r="AE25" s="28">
        <f>成績入力!BF171</f>
        <v>0</v>
      </c>
      <c r="AF25" s="61">
        <f>成績入力!BG171</f>
        <v>0</v>
      </c>
      <c r="AG25" s="219">
        <f>成績入力!BH171</f>
        <v>0</v>
      </c>
      <c r="AH25" s="220">
        <f>成績入力!BI171</f>
        <v>0</v>
      </c>
      <c r="AI25" s="260">
        <f>成績入力!BJ171</f>
        <v>0</v>
      </c>
      <c r="AJ25" s="61">
        <f>成績入力!BK171</f>
        <v>0</v>
      </c>
      <c r="AK25" s="220">
        <f>成績入力!BL171</f>
        <v>0</v>
      </c>
      <c r="AN25">
        <v>171</v>
      </c>
    </row>
    <row r="26" spans="2:40">
      <c r="B26" s="29">
        <f t="shared" si="2"/>
        <v>20</v>
      </c>
      <c r="C26" s="30">
        <f t="shared" si="1"/>
        <v>4</v>
      </c>
      <c r="D26" s="402">
        <f t="shared" si="3"/>
        <v>5</v>
      </c>
      <c r="E26" s="20">
        <f>成績入力!AH172</f>
        <v>150</v>
      </c>
      <c r="F26" s="22">
        <f>成績入力!AI172</f>
        <v>0</v>
      </c>
      <c r="G26" s="21">
        <f>成績入力!AJ172</f>
        <v>0</v>
      </c>
      <c r="H26" s="353">
        <f>成績入力!AK172</f>
        <v>0</v>
      </c>
      <c r="I26" s="371">
        <f>成績入力!BM172</f>
        <v>0</v>
      </c>
      <c r="J26" s="372">
        <f>成績入力!BN172</f>
        <v>0</v>
      </c>
      <c r="K26" s="261">
        <f>成績入力!AL172</f>
        <v>0</v>
      </c>
      <c r="L26" s="14">
        <f>成績入力!AM172</f>
        <v>0</v>
      </c>
      <c r="M26" s="14">
        <f>成績入力!AN172</f>
        <v>0</v>
      </c>
      <c r="N26" s="14">
        <f>成績入力!AO172</f>
        <v>0</v>
      </c>
      <c r="O26" s="14">
        <f>成績入力!AP172</f>
        <v>0</v>
      </c>
      <c r="P26" s="14">
        <f>成績入力!AQ172</f>
        <v>0</v>
      </c>
      <c r="Q26" s="14">
        <f>成績入力!AR172</f>
        <v>0</v>
      </c>
      <c r="R26" s="14">
        <f>成績入力!AS172</f>
        <v>0</v>
      </c>
      <c r="S26" s="14">
        <f>成績入力!AT172</f>
        <v>0</v>
      </c>
      <c r="T26" s="14">
        <f>成績入力!AU172</f>
        <v>0</v>
      </c>
      <c r="U26" s="14">
        <f>成績入力!AV172</f>
        <v>0</v>
      </c>
      <c r="V26" s="28">
        <f>成績入力!AW172</f>
        <v>0</v>
      </c>
      <c r="W26" s="14">
        <f>成績入力!AX172</f>
        <v>0</v>
      </c>
      <c r="X26" s="14">
        <f>成績入力!AY172</f>
        <v>0</v>
      </c>
      <c r="Y26" s="14">
        <f>成績入力!AZ172</f>
        <v>0</v>
      </c>
      <c r="Z26" s="14">
        <f>成績入力!BA172</f>
        <v>0</v>
      </c>
      <c r="AA26" s="14">
        <f>成績入力!BB172</f>
        <v>0</v>
      </c>
      <c r="AB26" s="14">
        <f>成績入力!BC172</f>
        <v>0</v>
      </c>
      <c r="AC26" s="14">
        <f>成績入力!BD172</f>
        <v>0</v>
      </c>
      <c r="AD26" s="14">
        <f>成績入力!BE172</f>
        <v>0</v>
      </c>
      <c r="AE26" s="28">
        <f>成績入力!BF172</f>
        <v>0</v>
      </c>
      <c r="AF26" s="61">
        <f>成績入力!BG172</f>
        <v>0</v>
      </c>
      <c r="AG26" s="219">
        <f>成績入力!BH172</f>
        <v>0</v>
      </c>
      <c r="AH26" s="220">
        <f>成績入力!BI172</f>
        <v>0</v>
      </c>
      <c r="AI26" s="260">
        <f>成績入力!BJ172</f>
        <v>0</v>
      </c>
      <c r="AJ26" s="61">
        <f>成績入力!BK172</f>
        <v>0</v>
      </c>
      <c r="AK26" s="220">
        <f>成績入力!BL172</f>
        <v>0</v>
      </c>
      <c r="AN26">
        <v>172</v>
      </c>
    </row>
    <row r="27" spans="2:40">
      <c r="B27" s="29">
        <f t="shared" si="2"/>
        <v>21</v>
      </c>
      <c r="C27" s="30">
        <f t="shared" si="1"/>
        <v>4</v>
      </c>
      <c r="D27" s="402">
        <f t="shared" si="3"/>
        <v>5</v>
      </c>
      <c r="E27" s="20">
        <f>成績入力!AH173</f>
        <v>151</v>
      </c>
      <c r="F27" s="22">
        <f>成績入力!AI173</f>
        <v>0</v>
      </c>
      <c r="G27" s="21">
        <f>成績入力!AJ173</f>
        <v>0</v>
      </c>
      <c r="H27" s="353">
        <f>成績入力!AK173</f>
        <v>0</v>
      </c>
      <c r="I27" s="371">
        <f>成績入力!BM173</f>
        <v>0</v>
      </c>
      <c r="J27" s="372">
        <f>成績入力!BN173</f>
        <v>0</v>
      </c>
      <c r="K27" s="261">
        <f>成績入力!AL173</f>
        <v>0</v>
      </c>
      <c r="L27" s="14">
        <f>成績入力!AM173</f>
        <v>0</v>
      </c>
      <c r="M27" s="14">
        <f>成績入力!AN173</f>
        <v>0</v>
      </c>
      <c r="N27" s="14">
        <f>成績入力!AO173</f>
        <v>0</v>
      </c>
      <c r="O27" s="14">
        <f>成績入力!AP173</f>
        <v>0</v>
      </c>
      <c r="P27" s="14">
        <f>成績入力!AQ173</f>
        <v>0</v>
      </c>
      <c r="Q27" s="14">
        <f>成績入力!AR173</f>
        <v>0</v>
      </c>
      <c r="R27" s="14">
        <f>成績入力!AS173</f>
        <v>0</v>
      </c>
      <c r="S27" s="14">
        <f>成績入力!AT173</f>
        <v>0</v>
      </c>
      <c r="T27" s="14">
        <f>成績入力!AU173</f>
        <v>0</v>
      </c>
      <c r="U27" s="14">
        <f>成績入力!AV173</f>
        <v>0</v>
      </c>
      <c r="V27" s="28">
        <f>成績入力!AW173</f>
        <v>0</v>
      </c>
      <c r="W27" s="14">
        <f>成績入力!AX173</f>
        <v>0</v>
      </c>
      <c r="X27" s="14">
        <f>成績入力!AY173</f>
        <v>0</v>
      </c>
      <c r="Y27" s="14">
        <f>成績入力!AZ173</f>
        <v>0</v>
      </c>
      <c r="Z27" s="14">
        <f>成績入力!BA173</f>
        <v>0</v>
      </c>
      <c r="AA27" s="14">
        <f>成績入力!BB173</f>
        <v>0</v>
      </c>
      <c r="AB27" s="14">
        <f>成績入力!BC173</f>
        <v>0</v>
      </c>
      <c r="AC27" s="14">
        <f>成績入力!BD173</f>
        <v>0</v>
      </c>
      <c r="AD27" s="14">
        <f>成績入力!BE173</f>
        <v>0</v>
      </c>
      <c r="AE27" s="28">
        <f>成績入力!BF173</f>
        <v>0</v>
      </c>
      <c r="AF27" s="61">
        <f>成績入力!BG173</f>
        <v>0</v>
      </c>
      <c r="AG27" s="219">
        <f>成績入力!BH173</f>
        <v>0</v>
      </c>
      <c r="AH27" s="220">
        <f>成績入力!BI173</f>
        <v>0</v>
      </c>
      <c r="AI27" s="260">
        <f>成績入力!BJ173</f>
        <v>0</v>
      </c>
      <c r="AJ27" s="61">
        <f>成績入力!BK173</f>
        <v>0</v>
      </c>
      <c r="AK27" s="220">
        <f>成績入力!BL173</f>
        <v>0</v>
      </c>
      <c r="AN27">
        <v>173</v>
      </c>
    </row>
    <row r="28" spans="2:40">
      <c r="B28" s="29">
        <f t="shared" si="2"/>
        <v>22</v>
      </c>
      <c r="C28" s="30">
        <f t="shared" si="1"/>
        <v>4</v>
      </c>
      <c r="D28" s="402">
        <f t="shared" si="3"/>
        <v>5</v>
      </c>
      <c r="E28" s="20">
        <f>成績入力!AH174</f>
        <v>152</v>
      </c>
      <c r="F28" s="22">
        <f>成績入力!AI174</f>
        <v>0</v>
      </c>
      <c r="G28" s="21">
        <f>成績入力!AJ174</f>
        <v>0</v>
      </c>
      <c r="H28" s="353">
        <f>成績入力!AK174</f>
        <v>0</v>
      </c>
      <c r="I28" s="371">
        <f>成績入力!BM174</f>
        <v>0</v>
      </c>
      <c r="J28" s="372">
        <f>成績入力!BN174</f>
        <v>0</v>
      </c>
      <c r="K28" s="261">
        <f>成績入力!AL174</f>
        <v>0</v>
      </c>
      <c r="L28" s="14">
        <f>成績入力!AM174</f>
        <v>0</v>
      </c>
      <c r="M28" s="14">
        <f>成績入力!AN174</f>
        <v>0</v>
      </c>
      <c r="N28" s="14">
        <f>成績入力!AO174</f>
        <v>0</v>
      </c>
      <c r="O28" s="14">
        <f>成績入力!AP174</f>
        <v>0</v>
      </c>
      <c r="P28" s="14">
        <f>成績入力!AQ174</f>
        <v>0</v>
      </c>
      <c r="Q28" s="14">
        <f>成績入力!AR174</f>
        <v>0</v>
      </c>
      <c r="R28" s="14">
        <f>成績入力!AS174</f>
        <v>0</v>
      </c>
      <c r="S28" s="14">
        <f>成績入力!AT174</f>
        <v>0</v>
      </c>
      <c r="T28" s="14">
        <f>成績入力!AU174</f>
        <v>0</v>
      </c>
      <c r="U28" s="14">
        <f>成績入力!AV174</f>
        <v>0</v>
      </c>
      <c r="V28" s="28">
        <f>成績入力!AW174</f>
        <v>0</v>
      </c>
      <c r="W28" s="14">
        <f>成績入力!AX174</f>
        <v>0</v>
      </c>
      <c r="X28" s="14">
        <f>成績入力!AY174</f>
        <v>0</v>
      </c>
      <c r="Y28" s="14">
        <f>成績入力!AZ174</f>
        <v>0</v>
      </c>
      <c r="Z28" s="14">
        <f>成績入力!BA174</f>
        <v>0</v>
      </c>
      <c r="AA28" s="14">
        <f>成績入力!BB174</f>
        <v>0</v>
      </c>
      <c r="AB28" s="14">
        <f>成績入力!BC174</f>
        <v>0</v>
      </c>
      <c r="AC28" s="14">
        <f>成績入力!BD174</f>
        <v>0</v>
      </c>
      <c r="AD28" s="14">
        <f>成績入力!BE174</f>
        <v>0</v>
      </c>
      <c r="AE28" s="28">
        <f>成績入力!BF174</f>
        <v>0</v>
      </c>
      <c r="AF28" s="61">
        <f>成績入力!BG174</f>
        <v>0</v>
      </c>
      <c r="AG28" s="219">
        <f>成績入力!BH174</f>
        <v>0</v>
      </c>
      <c r="AH28" s="220">
        <f>成績入力!BI174</f>
        <v>0</v>
      </c>
      <c r="AI28" s="260">
        <f>成績入力!BJ174</f>
        <v>0</v>
      </c>
      <c r="AJ28" s="61">
        <f>成績入力!BK174</f>
        <v>0</v>
      </c>
      <c r="AK28" s="220">
        <f>成績入力!BL174</f>
        <v>0</v>
      </c>
      <c r="AN28">
        <v>174</v>
      </c>
    </row>
    <row r="29" spans="2:40">
      <c r="B29" s="29">
        <f t="shared" si="2"/>
        <v>23</v>
      </c>
      <c r="C29" s="30">
        <f t="shared" si="1"/>
        <v>4</v>
      </c>
      <c r="D29" s="402">
        <f t="shared" si="3"/>
        <v>5</v>
      </c>
      <c r="E29" s="20">
        <f>成績入力!AH175</f>
        <v>153</v>
      </c>
      <c r="F29" s="22">
        <f>成績入力!AI175</f>
        <v>0</v>
      </c>
      <c r="G29" s="21">
        <f>成績入力!AJ175</f>
        <v>0</v>
      </c>
      <c r="H29" s="353">
        <f>成績入力!AK175</f>
        <v>0</v>
      </c>
      <c r="I29" s="371">
        <f>成績入力!BM175</f>
        <v>0</v>
      </c>
      <c r="J29" s="372">
        <f>成績入力!BN175</f>
        <v>0</v>
      </c>
      <c r="K29" s="261">
        <f>成績入力!AL175</f>
        <v>0</v>
      </c>
      <c r="L29" s="14">
        <f>成績入力!AM175</f>
        <v>0</v>
      </c>
      <c r="M29" s="14">
        <f>成績入力!AN175</f>
        <v>0</v>
      </c>
      <c r="N29" s="14">
        <f>成績入力!AO175</f>
        <v>0</v>
      </c>
      <c r="O29" s="14">
        <f>成績入力!AP175</f>
        <v>0</v>
      </c>
      <c r="P29" s="14">
        <f>成績入力!AQ175</f>
        <v>0</v>
      </c>
      <c r="Q29" s="14">
        <f>成績入力!AR175</f>
        <v>0</v>
      </c>
      <c r="R29" s="14">
        <f>成績入力!AS175</f>
        <v>0</v>
      </c>
      <c r="S29" s="14">
        <f>成績入力!AT175</f>
        <v>0</v>
      </c>
      <c r="T29" s="14">
        <f>成績入力!AU175</f>
        <v>0</v>
      </c>
      <c r="U29" s="14">
        <f>成績入力!AV175</f>
        <v>0</v>
      </c>
      <c r="V29" s="28">
        <f>成績入力!AW175</f>
        <v>0</v>
      </c>
      <c r="W29" s="14">
        <f>成績入力!AX175</f>
        <v>0</v>
      </c>
      <c r="X29" s="14">
        <f>成績入力!AY175</f>
        <v>0</v>
      </c>
      <c r="Y29" s="14">
        <f>成績入力!AZ175</f>
        <v>0</v>
      </c>
      <c r="Z29" s="14">
        <f>成績入力!BA175</f>
        <v>0</v>
      </c>
      <c r="AA29" s="14">
        <f>成績入力!BB175</f>
        <v>0</v>
      </c>
      <c r="AB29" s="14">
        <f>成績入力!BC175</f>
        <v>0</v>
      </c>
      <c r="AC29" s="14">
        <f>成績入力!BD175</f>
        <v>0</v>
      </c>
      <c r="AD29" s="14">
        <f>成績入力!BE175</f>
        <v>0</v>
      </c>
      <c r="AE29" s="28">
        <f>成績入力!BF175</f>
        <v>0</v>
      </c>
      <c r="AF29" s="61">
        <f>成績入力!BG175</f>
        <v>0</v>
      </c>
      <c r="AG29" s="219">
        <f>成績入力!BH175</f>
        <v>0</v>
      </c>
      <c r="AH29" s="220">
        <f>成績入力!BI175</f>
        <v>0</v>
      </c>
      <c r="AI29" s="260">
        <f>成績入力!BJ175</f>
        <v>0</v>
      </c>
      <c r="AJ29" s="61">
        <f>成績入力!BK175</f>
        <v>0</v>
      </c>
      <c r="AK29" s="220">
        <f>成績入力!BL175</f>
        <v>0</v>
      </c>
      <c r="AN29">
        <v>175</v>
      </c>
    </row>
    <row r="30" spans="2:40">
      <c r="B30" s="29">
        <f t="shared" si="2"/>
        <v>24</v>
      </c>
      <c r="C30" s="30">
        <f t="shared" si="1"/>
        <v>4</v>
      </c>
      <c r="D30" s="402">
        <f t="shared" si="3"/>
        <v>5</v>
      </c>
      <c r="E30" s="20">
        <f>成績入力!AH176</f>
        <v>154</v>
      </c>
      <c r="F30" s="22">
        <f>成績入力!AI176</f>
        <v>0</v>
      </c>
      <c r="G30" s="21">
        <f>成績入力!AJ176</f>
        <v>0</v>
      </c>
      <c r="H30" s="353">
        <f>成績入力!AK176</f>
        <v>0</v>
      </c>
      <c r="I30" s="371">
        <f>成績入力!BM176</f>
        <v>0</v>
      </c>
      <c r="J30" s="372">
        <f>成績入力!BN176</f>
        <v>0</v>
      </c>
      <c r="K30" s="261">
        <f>成績入力!AL176</f>
        <v>0</v>
      </c>
      <c r="L30" s="14">
        <f>成績入力!AM176</f>
        <v>0</v>
      </c>
      <c r="M30" s="14">
        <f>成績入力!AN176</f>
        <v>0</v>
      </c>
      <c r="N30" s="14">
        <f>成績入力!AO176</f>
        <v>0</v>
      </c>
      <c r="O30" s="14">
        <f>成績入力!AP176</f>
        <v>0</v>
      </c>
      <c r="P30" s="14">
        <f>成績入力!AQ176</f>
        <v>0</v>
      </c>
      <c r="Q30" s="14">
        <f>成績入力!AR176</f>
        <v>0</v>
      </c>
      <c r="R30" s="14">
        <f>成績入力!AS176</f>
        <v>0</v>
      </c>
      <c r="S30" s="14">
        <f>成績入力!AT176</f>
        <v>0</v>
      </c>
      <c r="T30" s="14">
        <f>成績入力!AU176</f>
        <v>0</v>
      </c>
      <c r="U30" s="14">
        <f>成績入力!AV176</f>
        <v>0</v>
      </c>
      <c r="V30" s="28">
        <f>成績入力!AW176</f>
        <v>0</v>
      </c>
      <c r="W30" s="14">
        <f>成績入力!AX176</f>
        <v>0</v>
      </c>
      <c r="X30" s="14">
        <f>成績入力!AY176</f>
        <v>0</v>
      </c>
      <c r="Y30" s="14">
        <f>成績入力!AZ176</f>
        <v>0</v>
      </c>
      <c r="Z30" s="14">
        <f>成績入力!BA176</f>
        <v>0</v>
      </c>
      <c r="AA30" s="14">
        <f>成績入力!BB176</f>
        <v>0</v>
      </c>
      <c r="AB30" s="14">
        <f>成績入力!BC176</f>
        <v>0</v>
      </c>
      <c r="AC30" s="14">
        <f>成績入力!BD176</f>
        <v>0</v>
      </c>
      <c r="AD30" s="14">
        <f>成績入力!BE176</f>
        <v>0</v>
      </c>
      <c r="AE30" s="28">
        <f>成績入力!BF176</f>
        <v>0</v>
      </c>
      <c r="AF30" s="61">
        <f>成績入力!BG176</f>
        <v>0</v>
      </c>
      <c r="AG30" s="219">
        <f>成績入力!BH176</f>
        <v>0</v>
      </c>
      <c r="AH30" s="220">
        <f>成績入力!BI176</f>
        <v>0</v>
      </c>
      <c r="AI30" s="260">
        <f>成績入力!BJ176</f>
        <v>0</v>
      </c>
      <c r="AJ30" s="61">
        <f>成績入力!BK176</f>
        <v>0</v>
      </c>
      <c r="AK30" s="220">
        <f>成績入力!BL176</f>
        <v>0</v>
      </c>
      <c r="AN30">
        <v>176</v>
      </c>
    </row>
    <row r="31" spans="2:40">
      <c r="B31" s="29">
        <f t="shared" si="2"/>
        <v>25</v>
      </c>
      <c r="C31" s="30">
        <f t="shared" si="1"/>
        <v>4</v>
      </c>
      <c r="D31" s="402">
        <f t="shared" si="3"/>
        <v>5</v>
      </c>
      <c r="E31" s="20">
        <f>成績入力!AH177</f>
        <v>155</v>
      </c>
      <c r="F31" s="22">
        <f>成績入力!AI177</f>
        <v>0</v>
      </c>
      <c r="G31" s="21">
        <f>成績入力!AJ177</f>
        <v>0</v>
      </c>
      <c r="H31" s="353">
        <f>成績入力!AK177</f>
        <v>0</v>
      </c>
      <c r="I31" s="371">
        <f>成績入力!BM177</f>
        <v>0</v>
      </c>
      <c r="J31" s="372">
        <f>成績入力!BN177</f>
        <v>0</v>
      </c>
      <c r="K31" s="261">
        <f>成績入力!AL177</f>
        <v>0</v>
      </c>
      <c r="L31" s="14">
        <f>成績入力!AM177</f>
        <v>0</v>
      </c>
      <c r="M31" s="14">
        <f>成績入力!AN177</f>
        <v>0</v>
      </c>
      <c r="N31" s="14">
        <f>成績入力!AO177</f>
        <v>0</v>
      </c>
      <c r="O31" s="14">
        <f>成績入力!AP177</f>
        <v>0</v>
      </c>
      <c r="P31" s="14">
        <f>成績入力!AQ177</f>
        <v>0</v>
      </c>
      <c r="Q31" s="14">
        <f>成績入力!AR177</f>
        <v>0</v>
      </c>
      <c r="R31" s="14">
        <f>成績入力!AS177</f>
        <v>0</v>
      </c>
      <c r="S31" s="14">
        <f>成績入力!AT177</f>
        <v>0</v>
      </c>
      <c r="T31" s="14">
        <f>成績入力!AU177</f>
        <v>0</v>
      </c>
      <c r="U31" s="14">
        <f>成績入力!AV177</f>
        <v>0</v>
      </c>
      <c r="V31" s="28">
        <f>成績入力!AW177</f>
        <v>0</v>
      </c>
      <c r="W31" s="14">
        <f>成績入力!AX177</f>
        <v>0</v>
      </c>
      <c r="X31" s="14">
        <f>成績入力!AY177</f>
        <v>0</v>
      </c>
      <c r="Y31" s="14">
        <f>成績入力!AZ177</f>
        <v>0</v>
      </c>
      <c r="Z31" s="14">
        <f>成績入力!BA177</f>
        <v>0</v>
      </c>
      <c r="AA31" s="14">
        <f>成績入力!BB177</f>
        <v>0</v>
      </c>
      <c r="AB31" s="14">
        <f>成績入力!BC177</f>
        <v>0</v>
      </c>
      <c r="AC31" s="14">
        <f>成績入力!BD177</f>
        <v>0</v>
      </c>
      <c r="AD31" s="14">
        <f>成績入力!BE177</f>
        <v>0</v>
      </c>
      <c r="AE31" s="28">
        <f>成績入力!BF177</f>
        <v>0</v>
      </c>
      <c r="AF31" s="61">
        <f>成績入力!BG177</f>
        <v>0</v>
      </c>
      <c r="AG31" s="219">
        <f>成績入力!BH177</f>
        <v>0</v>
      </c>
      <c r="AH31" s="220">
        <f>成績入力!BI177</f>
        <v>0</v>
      </c>
      <c r="AI31" s="260">
        <f>成績入力!BJ177</f>
        <v>0</v>
      </c>
      <c r="AJ31" s="61">
        <f>成績入力!BK177</f>
        <v>0</v>
      </c>
      <c r="AK31" s="220">
        <f>成績入力!BL177</f>
        <v>0</v>
      </c>
      <c r="AN31">
        <v>177</v>
      </c>
    </row>
    <row r="32" spans="2:40">
      <c r="B32" s="29">
        <f t="shared" si="2"/>
        <v>26</v>
      </c>
      <c r="C32" s="30">
        <f t="shared" si="1"/>
        <v>4</v>
      </c>
      <c r="D32" s="402">
        <f t="shared" si="3"/>
        <v>5</v>
      </c>
      <c r="E32" s="20">
        <f>成績入力!AH178</f>
        <v>156</v>
      </c>
      <c r="F32" s="22">
        <f>成績入力!AI178</f>
        <v>0</v>
      </c>
      <c r="G32" s="21">
        <f>成績入力!AJ178</f>
        <v>0</v>
      </c>
      <c r="H32" s="353">
        <f>成績入力!AK178</f>
        <v>0</v>
      </c>
      <c r="I32" s="371">
        <f>成績入力!BM178</f>
        <v>0</v>
      </c>
      <c r="J32" s="372">
        <f>成績入力!BN178</f>
        <v>0</v>
      </c>
      <c r="K32" s="261">
        <f>成績入力!AL178</f>
        <v>0</v>
      </c>
      <c r="L32" s="14">
        <f>成績入力!AM178</f>
        <v>0</v>
      </c>
      <c r="M32" s="14">
        <f>成績入力!AN178</f>
        <v>0</v>
      </c>
      <c r="N32" s="14">
        <f>成績入力!AO178</f>
        <v>0</v>
      </c>
      <c r="O32" s="14">
        <f>成績入力!AP178</f>
        <v>0</v>
      </c>
      <c r="P32" s="14">
        <f>成績入力!AQ178</f>
        <v>0</v>
      </c>
      <c r="Q32" s="14">
        <f>成績入力!AR178</f>
        <v>0</v>
      </c>
      <c r="R32" s="14">
        <f>成績入力!AS178</f>
        <v>0</v>
      </c>
      <c r="S32" s="14">
        <f>成績入力!AT178</f>
        <v>0</v>
      </c>
      <c r="T32" s="14">
        <f>成績入力!AU178</f>
        <v>0</v>
      </c>
      <c r="U32" s="14">
        <f>成績入力!AV178</f>
        <v>0</v>
      </c>
      <c r="V32" s="28">
        <f>成績入力!AW178</f>
        <v>0</v>
      </c>
      <c r="W32" s="14">
        <f>成績入力!AX178</f>
        <v>0</v>
      </c>
      <c r="X32" s="14">
        <f>成績入力!AY178</f>
        <v>0</v>
      </c>
      <c r="Y32" s="14">
        <f>成績入力!AZ178</f>
        <v>0</v>
      </c>
      <c r="Z32" s="14">
        <f>成績入力!BA178</f>
        <v>0</v>
      </c>
      <c r="AA32" s="14">
        <f>成績入力!BB178</f>
        <v>0</v>
      </c>
      <c r="AB32" s="14">
        <f>成績入力!BC178</f>
        <v>0</v>
      </c>
      <c r="AC32" s="14">
        <f>成績入力!BD178</f>
        <v>0</v>
      </c>
      <c r="AD32" s="14">
        <f>成績入力!BE178</f>
        <v>0</v>
      </c>
      <c r="AE32" s="28">
        <f>成績入力!BF178</f>
        <v>0</v>
      </c>
      <c r="AF32" s="61">
        <f>成績入力!BG178</f>
        <v>0</v>
      </c>
      <c r="AG32" s="219">
        <f>成績入力!BH178</f>
        <v>0</v>
      </c>
      <c r="AH32" s="220">
        <f>成績入力!BI178</f>
        <v>0</v>
      </c>
      <c r="AI32" s="260">
        <f>成績入力!BJ178</f>
        <v>0</v>
      </c>
      <c r="AJ32" s="61">
        <f>成績入力!BK178</f>
        <v>0</v>
      </c>
      <c r="AK32" s="220">
        <f>成績入力!BL178</f>
        <v>0</v>
      </c>
      <c r="AN32">
        <v>178</v>
      </c>
    </row>
    <row r="33" spans="2:40">
      <c r="B33" s="29">
        <f t="shared" si="2"/>
        <v>27</v>
      </c>
      <c r="C33" s="30">
        <f t="shared" si="1"/>
        <v>4</v>
      </c>
      <c r="D33" s="402">
        <f t="shared" si="3"/>
        <v>5</v>
      </c>
      <c r="E33" s="20">
        <f>成績入力!AH179</f>
        <v>157</v>
      </c>
      <c r="F33" s="22">
        <f>成績入力!AI179</f>
        <v>0</v>
      </c>
      <c r="G33" s="21">
        <f>成績入力!AJ179</f>
        <v>0</v>
      </c>
      <c r="H33" s="353">
        <f>成績入力!AK179</f>
        <v>0</v>
      </c>
      <c r="I33" s="371">
        <f>成績入力!BM179</f>
        <v>0</v>
      </c>
      <c r="J33" s="372">
        <f>成績入力!BN179</f>
        <v>0</v>
      </c>
      <c r="K33" s="261">
        <f>成績入力!AL179</f>
        <v>0</v>
      </c>
      <c r="L33" s="14">
        <f>成績入力!AM179</f>
        <v>0</v>
      </c>
      <c r="M33" s="14">
        <f>成績入力!AN179</f>
        <v>0</v>
      </c>
      <c r="N33" s="14">
        <f>成績入力!AO179</f>
        <v>0</v>
      </c>
      <c r="O33" s="14">
        <f>成績入力!AP179</f>
        <v>0</v>
      </c>
      <c r="P33" s="14">
        <f>成績入力!AQ179</f>
        <v>0</v>
      </c>
      <c r="Q33" s="14">
        <f>成績入力!AR179</f>
        <v>0</v>
      </c>
      <c r="R33" s="14">
        <f>成績入力!AS179</f>
        <v>0</v>
      </c>
      <c r="S33" s="14">
        <f>成績入力!AT179</f>
        <v>0</v>
      </c>
      <c r="T33" s="14">
        <f>成績入力!AU179</f>
        <v>0</v>
      </c>
      <c r="U33" s="14">
        <f>成績入力!AV179</f>
        <v>0</v>
      </c>
      <c r="V33" s="28">
        <f>成績入力!AW179</f>
        <v>0</v>
      </c>
      <c r="W33" s="14">
        <f>成績入力!AX179</f>
        <v>0</v>
      </c>
      <c r="X33" s="14">
        <f>成績入力!AY179</f>
        <v>0</v>
      </c>
      <c r="Y33" s="14">
        <f>成績入力!AZ179</f>
        <v>0</v>
      </c>
      <c r="Z33" s="14">
        <f>成績入力!BA179</f>
        <v>0</v>
      </c>
      <c r="AA33" s="14">
        <f>成績入力!BB179</f>
        <v>0</v>
      </c>
      <c r="AB33" s="14">
        <f>成績入力!BC179</f>
        <v>0</v>
      </c>
      <c r="AC33" s="14">
        <f>成績入力!BD179</f>
        <v>0</v>
      </c>
      <c r="AD33" s="14">
        <f>成績入力!BE179</f>
        <v>0</v>
      </c>
      <c r="AE33" s="28">
        <f>成績入力!BF179</f>
        <v>0</v>
      </c>
      <c r="AF33" s="61">
        <f>成績入力!BG179</f>
        <v>0</v>
      </c>
      <c r="AG33" s="219">
        <f>成績入力!BH179</f>
        <v>0</v>
      </c>
      <c r="AH33" s="220">
        <f>成績入力!BI179</f>
        <v>0</v>
      </c>
      <c r="AI33" s="260">
        <f>成績入力!BJ179</f>
        <v>0</v>
      </c>
      <c r="AJ33" s="61">
        <f>成績入力!BK179</f>
        <v>0</v>
      </c>
      <c r="AK33" s="220">
        <f>成績入力!BL179</f>
        <v>0</v>
      </c>
      <c r="AN33">
        <v>179</v>
      </c>
    </row>
    <row r="34" spans="2:40">
      <c r="B34" s="29">
        <f t="shared" si="2"/>
        <v>28</v>
      </c>
      <c r="C34" s="30">
        <f t="shared" si="1"/>
        <v>4</v>
      </c>
      <c r="D34" s="402">
        <f t="shared" si="3"/>
        <v>5</v>
      </c>
      <c r="E34" s="20">
        <f>成績入力!AH180</f>
        <v>158</v>
      </c>
      <c r="F34" s="22">
        <f>成績入力!AI180</f>
        <v>0</v>
      </c>
      <c r="G34" s="21">
        <f>成績入力!AJ180</f>
        <v>0</v>
      </c>
      <c r="H34" s="353">
        <f>成績入力!AK180</f>
        <v>0</v>
      </c>
      <c r="I34" s="371">
        <f>成績入力!BM180</f>
        <v>0</v>
      </c>
      <c r="J34" s="372">
        <f>成績入力!BN180</f>
        <v>0</v>
      </c>
      <c r="K34" s="261">
        <f>成績入力!AL180</f>
        <v>0</v>
      </c>
      <c r="L34" s="14">
        <f>成績入力!AM180</f>
        <v>0</v>
      </c>
      <c r="M34" s="14">
        <f>成績入力!AN180</f>
        <v>0</v>
      </c>
      <c r="N34" s="14">
        <f>成績入力!AO180</f>
        <v>0</v>
      </c>
      <c r="O34" s="14">
        <f>成績入力!AP180</f>
        <v>0</v>
      </c>
      <c r="P34" s="14">
        <f>成績入力!AQ180</f>
        <v>0</v>
      </c>
      <c r="Q34" s="14">
        <f>成績入力!AR180</f>
        <v>0</v>
      </c>
      <c r="R34" s="14">
        <f>成績入力!AS180</f>
        <v>0</v>
      </c>
      <c r="S34" s="14">
        <f>成績入力!AT180</f>
        <v>0</v>
      </c>
      <c r="T34" s="14">
        <f>成績入力!AU180</f>
        <v>0</v>
      </c>
      <c r="U34" s="14">
        <f>成績入力!AV180</f>
        <v>0</v>
      </c>
      <c r="V34" s="28">
        <f>成績入力!AW180</f>
        <v>0</v>
      </c>
      <c r="W34" s="14">
        <f>成績入力!AX180</f>
        <v>0</v>
      </c>
      <c r="X34" s="14">
        <f>成績入力!AY180</f>
        <v>0</v>
      </c>
      <c r="Y34" s="14">
        <f>成績入力!AZ180</f>
        <v>0</v>
      </c>
      <c r="Z34" s="14">
        <f>成績入力!BA180</f>
        <v>0</v>
      </c>
      <c r="AA34" s="14">
        <f>成績入力!BB180</f>
        <v>0</v>
      </c>
      <c r="AB34" s="14">
        <f>成績入力!BC180</f>
        <v>0</v>
      </c>
      <c r="AC34" s="14">
        <f>成績入力!BD180</f>
        <v>0</v>
      </c>
      <c r="AD34" s="14">
        <f>成績入力!BE180</f>
        <v>0</v>
      </c>
      <c r="AE34" s="28">
        <f>成績入力!BF180</f>
        <v>0</v>
      </c>
      <c r="AF34" s="61">
        <f>成績入力!BG180</f>
        <v>0</v>
      </c>
      <c r="AG34" s="219">
        <f>成績入力!BH180</f>
        <v>0</v>
      </c>
      <c r="AH34" s="220">
        <f>成績入力!BI180</f>
        <v>0</v>
      </c>
      <c r="AI34" s="260">
        <f>成績入力!BJ180</f>
        <v>0</v>
      </c>
      <c r="AJ34" s="61">
        <f>成績入力!BK180</f>
        <v>0</v>
      </c>
      <c r="AK34" s="220">
        <f>成績入力!BL180</f>
        <v>0</v>
      </c>
      <c r="AN34">
        <v>180</v>
      </c>
    </row>
    <row r="35" spans="2:40">
      <c r="B35" s="29">
        <f t="shared" si="2"/>
        <v>29</v>
      </c>
      <c r="C35" s="30">
        <f t="shared" si="1"/>
        <v>4</v>
      </c>
      <c r="D35" s="402">
        <f t="shared" si="3"/>
        <v>5</v>
      </c>
      <c r="E35" s="20">
        <f>成績入力!AH181</f>
        <v>159</v>
      </c>
      <c r="F35" s="22">
        <f>成績入力!AI181</f>
        <v>0</v>
      </c>
      <c r="G35" s="21">
        <f>成績入力!AJ181</f>
        <v>0</v>
      </c>
      <c r="H35" s="353">
        <f>成績入力!AK181</f>
        <v>0</v>
      </c>
      <c r="I35" s="371">
        <f>成績入力!BM181</f>
        <v>0</v>
      </c>
      <c r="J35" s="372">
        <f>成績入力!BN181</f>
        <v>0</v>
      </c>
      <c r="K35" s="261">
        <f>成績入力!AL181</f>
        <v>0</v>
      </c>
      <c r="L35" s="14">
        <f>成績入力!AM181</f>
        <v>0</v>
      </c>
      <c r="M35" s="14">
        <f>成績入力!AN181</f>
        <v>0</v>
      </c>
      <c r="N35" s="14">
        <f>成績入力!AO181</f>
        <v>0</v>
      </c>
      <c r="O35" s="14">
        <f>成績入力!AP181</f>
        <v>0</v>
      </c>
      <c r="P35" s="14">
        <f>成績入力!AQ181</f>
        <v>0</v>
      </c>
      <c r="Q35" s="14">
        <f>成績入力!AR181</f>
        <v>0</v>
      </c>
      <c r="R35" s="14">
        <f>成績入力!AS181</f>
        <v>0</v>
      </c>
      <c r="S35" s="14">
        <f>成績入力!AT181</f>
        <v>0</v>
      </c>
      <c r="T35" s="14">
        <f>成績入力!AU181</f>
        <v>0</v>
      </c>
      <c r="U35" s="14">
        <f>成績入力!AV181</f>
        <v>0</v>
      </c>
      <c r="V35" s="28">
        <f>成績入力!AW181</f>
        <v>0</v>
      </c>
      <c r="W35" s="14">
        <f>成績入力!AX181</f>
        <v>0</v>
      </c>
      <c r="X35" s="14">
        <f>成績入力!AY181</f>
        <v>0</v>
      </c>
      <c r="Y35" s="14">
        <f>成績入力!AZ181</f>
        <v>0</v>
      </c>
      <c r="Z35" s="14">
        <f>成績入力!BA181</f>
        <v>0</v>
      </c>
      <c r="AA35" s="14">
        <f>成績入力!BB181</f>
        <v>0</v>
      </c>
      <c r="AB35" s="14">
        <f>成績入力!BC181</f>
        <v>0</v>
      </c>
      <c r="AC35" s="14">
        <f>成績入力!BD181</f>
        <v>0</v>
      </c>
      <c r="AD35" s="14">
        <f>成績入力!BE181</f>
        <v>0</v>
      </c>
      <c r="AE35" s="28">
        <f>成績入力!BF181</f>
        <v>0</v>
      </c>
      <c r="AF35" s="61">
        <f>成績入力!BG181</f>
        <v>0</v>
      </c>
      <c r="AG35" s="219">
        <f>成績入力!BH181</f>
        <v>0</v>
      </c>
      <c r="AH35" s="220">
        <f>成績入力!BI181</f>
        <v>0</v>
      </c>
      <c r="AI35" s="260">
        <f>成績入力!BJ181</f>
        <v>0</v>
      </c>
      <c r="AJ35" s="61">
        <f>成績入力!BK181</f>
        <v>0</v>
      </c>
      <c r="AK35" s="220">
        <f>成績入力!BL181</f>
        <v>0</v>
      </c>
      <c r="AN35">
        <v>181</v>
      </c>
    </row>
    <row r="36" spans="2:40">
      <c r="B36" s="29">
        <f t="shared" si="2"/>
        <v>30</v>
      </c>
      <c r="C36" s="30">
        <f t="shared" si="1"/>
        <v>4</v>
      </c>
      <c r="D36" s="402">
        <f t="shared" si="3"/>
        <v>5</v>
      </c>
      <c r="E36" s="20">
        <f>成績入力!AH182</f>
        <v>160</v>
      </c>
      <c r="F36" s="22">
        <f>成績入力!AI182</f>
        <v>0</v>
      </c>
      <c r="G36" s="21">
        <f>成績入力!AJ182</f>
        <v>0</v>
      </c>
      <c r="H36" s="353">
        <f>成績入力!AK182</f>
        <v>0</v>
      </c>
      <c r="I36" s="371">
        <f>成績入力!BM182</f>
        <v>0</v>
      </c>
      <c r="J36" s="372">
        <f>成績入力!BN182</f>
        <v>0</v>
      </c>
      <c r="K36" s="261">
        <f>成績入力!AL182</f>
        <v>0</v>
      </c>
      <c r="L36" s="14">
        <f>成績入力!AM182</f>
        <v>0</v>
      </c>
      <c r="M36" s="14">
        <f>成績入力!AN182</f>
        <v>0</v>
      </c>
      <c r="N36" s="14">
        <f>成績入力!AO182</f>
        <v>0</v>
      </c>
      <c r="O36" s="14">
        <f>成績入力!AP182</f>
        <v>0</v>
      </c>
      <c r="P36" s="14">
        <f>成績入力!AQ182</f>
        <v>0</v>
      </c>
      <c r="Q36" s="14">
        <f>成績入力!AR182</f>
        <v>0</v>
      </c>
      <c r="R36" s="14">
        <f>成績入力!AS182</f>
        <v>0</v>
      </c>
      <c r="S36" s="14">
        <f>成績入力!AT182</f>
        <v>0</v>
      </c>
      <c r="T36" s="14">
        <f>成績入力!AU182</f>
        <v>0</v>
      </c>
      <c r="U36" s="14">
        <f>成績入力!AV182</f>
        <v>0</v>
      </c>
      <c r="V36" s="28">
        <f>成績入力!AW182</f>
        <v>0</v>
      </c>
      <c r="W36" s="14">
        <f>成績入力!AX182</f>
        <v>0</v>
      </c>
      <c r="X36" s="14">
        <f>成績入力!AY182</f>
        <v>0</v>
      </c>
      <c r="Y36" s="14">
        <f>成績入力!AZ182</f>
        <v>0</v>
      </c>
      <c r="Z36" s="14">
        <f>成績入力!BA182</f>
        <v>0</v>
      </c>
      <c r="AA36" s="14">
        <f>成績入力!BB182</f>
        <v>0</v>
      </c>
      <c r="AB36" s="14">
        <f>成績入力!BC182</f>
        <v>0</v>
      </c>
      <c r="AC36" s="14">
        <f>成績入力!BD182</f>
        <v>0</v>
      </c>
      <c r="AD36" s="14">
        <f>成績入力!BE182</f>
        <v>0</v>
      </c>
      <c r="AE36" s="28">
        <f>成績入力!BF182</f>
        <v>0</v>
      </c>
      <c r="AF36" s="61">
        <f>成績入力!BG182</f>
        <v>0</v>
      </c>
      <c r="AG36" s="219">
        <f>成績入力!BH182</f>
        <v>0</v>
      </c>
      <c r="AH36" s="220">
        <f>成績入力!BI182</f>
        <v>0</v>
      </c>
      <c r="AI36" s="260">
        <f>成績入力!BJ182</f>
        <v>0</v>
      </c>
      <c r="AJ36" s="61">
        <f>成績入力!BK182</f>
        <v>0</v>
      </c>
      <c r="AK36" s="220">
        <f>成績入力!BL182</f>
        <v>0</v>
      </c>
      <c r="AN36">
        <v>182</v>
      </c>
    </row>
    <row r="37" spans="2:40">
      <c r="B37" s="29">
        <f t="shared" si="2"/>
        <v>31</v>
      </c>
      <c r="C37" s="30">
        <f t="shared" si="1"/>
        <v>4</v>
      </c>
      <c r="D37" s="402">
        <f t="shared" si="3"/>
        <v>5</v>
      </c>
      <c r="E37" s="20">
        <f>成績入力!AH183</f>
        <v>161</v>
      </c>
      <c r="F37" s="22">
        <f>成績入力!AI183</f>
        <v>0</v>
      </c>
      <c r="G37" s="21">
        <f>成績入力!AJ183</f>
        <v>0</v>
      </c>
      <c r="H37" s="353">
        <f>成績入力!AK183</f>
        <v>0</v>
      </c>
      <c r="I37" s="371">
        <f>成績入力!BM183</f>
        <v>0</v>
      </c>
      <c r="J37" s="372">
        <f>成績入力!BN183</f>
        <v>0</v>
      </c>
      <c r="K37" s="261">
        <f>成績入力!AL183</f>
        <v>0</v>
      </c>
      <c r="L37" s="14">
        <f>成績入力!AM183</f>
        <v>0</v>
      </c>
      <c r="M37" s="14">
        <f>成績入力!AN183</f>
        <v>0</v>
      </c>
      <c r="N37" s="14">
        <f>成績入力!AO183</f>
        <v>0</v>
      </c>
      <c r="O37" s="14">
        <f>成績入力!AP183</f>
        <v>0</v>
      </c>
      <c r="P37" s="14">
        <f>成績入力!AQ183</f>
        <v>0</v>
      </c>
      <c r="Q37" s="14">
        <f>成績入力!AR183</f>
        <v>0</v>
      </c>
      <c r="R37" s="14">
        <f>成績入力!AS183</f>
        <v>0</v>
      </c>
      <c r="S37" s="14">
        <f>成績入力!AT183</f>
        <v>0</v>
      </c>
      <c r="T37" s="14">
        <f>成績入力!AU183</f>
        <v>0</v>
      </c>
      <c r="U37" s="14">
        <f>成績入力!AV183</f>
        <v>0</v>
      </c>
      <c r="V37" s="28">
        <f>成績入力!AW183</f>
        <v>0</v>
      </c>
      <c r="W37" s="14">
        <f>成績入力!AX183</f>
        <v>0</v>
      </c>
      <c r="X37" s="14">
        <f>成績入力!AY183</f>
        <v>0</v>
      </c>
      <c r="Y37" s="14">
        <f>成績入力!AZ183</f>
        <v>0</v>
      </c>
      <c r="Z37" s="14">
        <f>成績入力!BA183</f>
        <v>0</v>
      </c>
      <c r="AA37" s="14">
        <f>成績入力!BB183</f>
        <v>0</v>
      </c>
      <c r="AB37" s="14">
        <f>成績入力!BC183</f>
        <v>0</v>
      </c>
      <c r="AC37" s="14">
        <f>成績入力!BD183</f>
        <v>0</v>
      </c>
      <c r="AD37" s="14">
        <f>成績入力!BE183</f>
        <v>0</v>
      </c>
      <c r="AE37" s="28">
        <f>成績入力!BF183</f>
        <v>0</v>
      </c>
      <c r="AF37" s="61">
        <f>成績入力!BG183</f>
        <v>0</v>
      </c>
      <c r="AG37" s="219">
        <f>成績入力!BH183</f>
        <v>0</v>
      </c>
      <c r="AH37" s="220">
        <f>成績入力!BI183</f>
        <v>0</v>
      </c>
      <c r="AI37" s="260">
        <f>成績入力!BJ183</f>
        <v>0</v>
      </c>
      <c r="AJ37" s="61">
        <f>成績入力!BK183</f>
        <v>0</v>
      </c>
      <c r="AK37" s="220">
        <f>成績入力!BL183</f>
        <v>0</v>
      </c>
      <c r="AN37">
        <v>183</v>
      </c>
    </row>
    <row r="38" spans="2:40">
      <c r="B38" s="29">
        <f t="shared" si="2"/>
        <v>32</v>
      </c>
      <c r="C38" s="30">
        <f t="shared" si="1"/>
        <v>4</v>
      </c>
      <c r="D38" s="402">
        <f t="shared" si="3"/>
        <v>5</v>
      </c>
      <c r="E38" s="20">
        <f>成績入力!AH184</f>
        <v>162</v>
      </c>
      <c r="F38" s="22">
        <f>成績入力!AI184</f>
        <v>0</v>
      </c>
      <c r="G38" s="21">
        <f>成績入力!AJ184</f>
        <v>0</v>
      </c>
      <c r="H38" s="353">
        <f>成績入力!AK184</f>
        <v>0</v>
      </c>
      <c r="I38" s="371">
        <f>成績入力!BM184</f>
        <v>0</v>
      </c>
      <c r="J38" s="372">
        <f>成績入力!BN184</f>
        <v>0</v>
      </c>
      <c r="K38" s="261">
        <f>成績入力!AL184</f>
        <v>0</v>
      </c>
      <c r="L38" s="14">
        <f>成績入力!AM184</f>
        <v>0</v>
      </c>
      <c r="M38" s="14">
        <f>成績入力!AN184</f>
        <v>0</v>
      </c>
      <c r="N38" s="14">
        <f>成績入力!AO184</f>
        <v>0</v>
      </c>
      <c r="O38" s="14">
        <f>成績入力!AP184</f>
        <v>0</v>
      </c>
      <c r="P38" s="14">
        <f>成績入力!AQ184</f>
        <v>0</v>
      </c>
      <c r="Q38" s="14">
        <f>成績入力!AR184</f>
        <v>0</v>
      </c>
      <c r="R38" s="14">
        <f>成績入力!AS184</f>
        <v>0</v>
      </c>
      <c r="S38" s="14">
        <f>成績入力!AT184</f>
        <v>0</v>
      </c>
      <c r="T38" s="14">
        <f>成績入力!AU184</f>
        <v>0</v>
      </c>
      <c r="U38" s="14">
        <f>成績入力!AV184</f>
        <v>0</v>
      </c>
      <c r="V38" s="28">
        <f>成績入力!AW184</f>
        <v>0</v>
      </c>
      <c r="W38" s="14">
        <f>成績入力!AX184</f>
        <v>0</v>
      </c>
      <c r="X38" s="14">
        <f>成績入力!AY184</f>
        <v>0</v>
      </c>
      <c r="Y38" s="14">
        <f>成績入力!AZ184</f>
        <v>0</v>
      </c>
      <c r="Z38" s="14">
        <f>成績入力!BA184</f>
        <v>0</v>
      </c>
      <c r="AA38" s="14">
        <f>成績入力!BB184</f>
        <v>0</v>
      </c>
      <c r="AB38" s="14">
        <f>成績入力!BC184</f>
        <v>0</v>
      </c>
      <c r="AC38" s="14">
        <f>成績入力!BD184</f>
        <v>0</v>
      </c>
      <c r="AD38" s="14">
        <f>成績入力!BE184</f>
        <v>0</v>
      </c>
      <c r="AE38" s="28">
        <f>成績入力!BF184</f>
        <v>0</v>
      </c>
      <c r="AF38" s="61">
        <f>成績入力!BG184</f>
        <v>0</v>
      </c>
      <c r="AG38" s="219">
        <f>成績入力!BH184</f>
        <v>0</v>
      </c>
      <c r="AH38" s="220">
        <f>成績入力!BI184</f>
        <v>0</v>
      </c>
      <c r="AI38" s="260">
        <f>成績入力!BJ184</f>
        <v>0</v>
      </c>
      <c r="AJ38" s="61">
        <f>成績入力!BK184</f>
        <v>0</v>
      </c>
      <c r="AK38" s="220">
        <f>成績入力!BL184</f>
        <v>0</v>
      </c>
      <c r="AN38">
        <v>184</v>
      </c>
    </row>
    <row r="39" spans="2:40">
      <c r="B39" s="29">
        <f t="shared" si="2"/>
        <v>33</v>
      </c>
      <c r="C39" s="30">
        <f t="shared" ref="C39:C56" si="4">IF(AND(AJ39=AJ38,AK39=AK38),C38,C38+1)</f>
        <v>4</v>
      </c>
      <c r="D39" s="402">
        <f t="shared" ref="D39:D56" si="5">RANK(C39,$C$7:$C$56,1)</f>
        <v>5</v>
      </c>
      <c r="E39" s="20">
        <f>成績入力!AH185</f>
        <v>163</v>
      </c>
      <c r="F39" s="22">
        <f>成績入力!AI185</f>
        <v>0</v>
      </c>
      <c r="G39" s="21">
        <f>成績入力!AJ185</f>
        <v>0</v>
      </c>
      <c r="H39" s="353">
        <f>成績入力!AK185</f>
        <v>0</v>
      </c>
      <c r="I39" s="371">
        <f>成績入力!BM185</f>
        <v>0</v>
      </c>
      <c r="J39" s="372">
        <f>成績入力!BN185</f>
        <v>0</v>
      </c>
      <c r="K39" s="261">
        <f>成績入力!AL185</f>
        <v>0</v>
      </c>
      <c r="L39" s="14">
        <f>成績入力!AM185</f>
        <v>0</v>
      </c>
      <c r="M39" s="14">
        <f>成績入力!AN185</f>
        <v>0</v>
      </c>
      <c r="N39" s="14">
        <f>成績入力!AO185</f>
        <v>0</v>
      </c>
      <c r="O39" s="14">
        <f>成績入力!AP185</f>
        <v>0</v>
      </c>
      <c r="P39" s="14">
        <f>成績入力!AQ185</f>
        <v>0</v>
      </c>
      <c r="Q39" s="14">
        <f>成績入力!AR185</f>
        <v>0</v>
      </c>
      <c r="R39" s="14">
        <f>成績入力!AS185</f>
        <v>0</v>
      </c>
      <c r="S39" s="14">
        <f>成績入力!AT185</f>
        <v>0</v>
      </c>
      <c r="T39" s="14">
        <f>成績入力!AU185</f>
        <v>0</v>
      </c>
      <c r="U39" s="14">
        <f>成績入力!AV185</f>
        <v>0</v>
      </c>
      <c r="V39" s="28">
        <f>成績入力!AW185</f>
        <v>0</v>
      </c>
      <c r="W39" s="14">
        <f>成績入力!AX185</f>
        <v>0</v>
      </c>
      <c r="X39" s="14">
        <f>成績入力!AY185</f>
        <v>0</v>
      </c>
      <c r="Y39" s="14">
        <f>成績入力!AZ185</f>
        <v>0</v>
      </c>
      <c r="Z39" s="14">
        <f>成績入力!BA185</f>
        <v>0</v>
      </c>
      <c r="AA39" s="14">
        <f>成績入力!BB185</f>
        <v>0</v>
      </c>
      <c r="AB39" s="14">
        <f>成績入力!BC185</f>
        <v>0</v>
      </c>
      <c r="AC39" s="14">
        <f>成績入力!BD185</f>
        <v>0</v>
      </c>
      <c r="AD39" s="14">
        <f>成績入力!BE185</f>
        <v>0</v>
      </c>
      <c r="AE39" s="28">
        <f>成績入力!BF185</f>
        <v>0</v>
      </c>
      <c r="AF39" s="61">
        <f>成績入力!BG185</f>
        <v>0</v>
      </c>
      <c r="AG39" s="219">
        <f>成績入力!BH185</f>
        <v>0</v>
      </c>
      <c r="AH39" s="220">
        <f>成績入力!BI185</f>
        <v>0</v>
      </c>
      <c r="AI39" s="260">
        <f>成績入力!BJ185</f>
        <v>0</v>
      </c>
      <c r="AJ39" s="61">
        <f>成績入力!BK185</f>
        <v>0</v>
      </c>
      <c r="AK39" s="220">
        <f>成績入力!BL185</f>
        <v>0</v>
      </c>
      <c r="AN39">
        <v>185</v>
      </c>
    </row>
    <row r="40" spans="2:40">
      <c r="B40" s="29">
        <f t="shared" ref="B40:B56" si="6">B39+1</f>
        <v>34</v>
      </c>
      <c r="C40" s="30">
        <f t="shared" si="4"/>
        <v>4</v>
      </c>
      <c r="D40" s="402">
        <f t="shared" si="5"/>
        <v>5</v>
      </c>
      <c r="E40" s="20">
        <f>成績入力!AH186</f>
        <v>164</v>
      </c>
      <c r="F40" s="22">
        <f>成績入力!AI186</f>
        <v>0</v>
      </c>
      <c r="G40" s="21">
        <f>成績入力!AJ186</f>
        <v>0</v>
      </c>
      <c r="H40" s="353">
        <f>成績入力!AK186</f>
        <v>0</v>
      </c>
      <c r="I40" s="371">
        <f>成績入力!BM186</f>
        <v>0</v>
      </c>
      <c r="J40" s="372">
        <f>成績入力!BN186</f>
        <v>0</v>
      </c>
      <c r="K40" s="261">
        <f>成績入力!AL186</f>
        <v>0</v>
      </c>
      <c r="L40" s="14">
        <f>成績入力!AM186</f>
        <v>0</v>
      </c>
      <c r="M40" s="14">
        <f>成績入力!AN186</f>
        <v>0</v>
      </c>
      <c r="N40" s="14">
        <f>成績入力!AO186</f>
        <v>0</v>
      </c>
      <c r="O40" s="14">
        <f>成績入力!AP186</f>
        <v>0</v>
      </c>
      <c r="P40" s="14">
        <f>成績入力!AQ186</f>
        <v>0</v>
      </c>
      <c r="Q40" s="14">
        <f>成績入力!AR186</f>
        <v>0</v>
      </c>
      <c r="R40" s="14">
        <f>成績入力!AS186</f>
        <v>0</v>
      </c>
      <c r="S40" s="14">
        <f>成績入力!AT186</f>
        <v>0</v>
      </c>
      <c r="T40" s="14">
        <f>成績入力!AU186</f>
        <v>0</v>
      </c>
      <c r="U40" s="14">
        <f>成績入力!AV186</f>
        <v>0</v>
      </c>
      <c r="V40" s="28">
        <f>成績入力!AW186</f>
        <v>0</v>
      </c>
      <c r="W40" s="14">
        <f>成績入力!AX186</f>
        <v>0</v>
      </c>
      <c r="X40" s="14">
        <f>成績入力!AY186</f>
        <v>0</v>
      </c>
      <c r="Y40" s="14">
        <f>成績入力!AZ186</f>
        <v>0</v>
      </c>
      <c r="Z40" s="14">
        <f>成績入力!BA186</f>
        <v>0</v>
      </c>
      <c r="AA40" s="14">
        <f>成績入力!BB186</f>
        <v>0</v>
      </c>
      <c r="AB40" s="14">
        <f>成績入力!BC186</f>
        <v>0</v>
      </c>
      <c r="AC40" s="14">
        <f>成績入力!BD186</f>
        <v>0</v>
      </c>
      <c r="AD40" s="14">
        <f>成績入力!BE186</f>
        <v>0</v>
      </c>
      <c r="AE40" s="28">
        <f>成績入力!BF186</f>
        <v>0</v>
      </c>
      <c r="AF40" s="61">
        <f>成績入力!BG186</f>
        <v>0</v>
      </c>
      <c r="AG40" s="219">
        <f>成績入力!BH186</f>
        <v>0</v>
      </c>
      <c r="AH40" s="220">
        <f>成績入力!BI186</f>
        <v>0</v>
      </c>
      <c r="AI40" s="260">
        <f>成績入力!BJ186</f>
        <v>0</v>
      </c>
      <c r="AJ40" s="61">
        <f>成績入力!BK186</f>
        <v>0</v>
      </c>
      <c r="AK40" s="220">
        <f>成績入力!BL186</f>
        <v>0</v>
      </c>
      <c r="AN40">
        <v>186</v>
      </c>
    </row>
    <row r="41" spans="2:40">
      <c r="B41" s="29">
        <f t="shared" si="6"/>
        <v>35</v>
      </c>
      <c r="C41" s="30">
        <f t="shared" si="4"/>
        <v>4</v>
      </c>
      <c r="D41" s="402">
        <f t="shared" si="5"/>
        <v>5</v>
      </c>
      <c r="E41" s="20">
        <f>成績入力!AH187</f>
        <v>165</v>
      </c>
      <c r="F41" s="22">
        <f>成績入力!AI187</f>
        <v>0</v>
      </c>
      <c r="G41" s="21">
        <f>成績入力!AJ187</f>
        <v>0</v>
      </c>
      <c r="H41" s="353">
        <f>成績入力!AK187</f>
        <v>0</v>
      </c>
      <c r="I41" s="371">
        <f>成績入力!BM187</f>
        <v>0</v>
      </c>
      <c r="J41" s="372">
        <f>成績入力!BN187</f>
        <v>0</v>
      </c>
      <c r="K41" s="261">
        <f>成績入力!AL187</f>
        <v>0</v>
      </c>
      <c r="L41" s="14">
        <f>成績入力!AM187</f>
        <v>0</v>
      </c>
      <c r="M41" s="14">
        <f>成績入力!AN187</f>
        <v>0</v>
      </c>
      <c r="N41" s="14">
        <f>成績入力!AO187</f>
        <v>0</v>
      </c>
      <c r="O41" s="14">
        <f>成績入力!AP187</f>
        <v>0</v>
      </c>
      <c r="P41" s="14">
        <f>成績入力!AQ187</f>
        <v>0</v>
      </c>
      <c r="Q41" s="14">
        <f>成績入力!AR187</f>
        <v>0</v>
      </c>
      <c r="R41" s="14">
        <f>成績入力!AS187</f>
        <v>0</v>
      </c>
      <c r="S41" s="14">
        <f>成績入力!AT187</f>
        <v>0</v>
      </c>
      <c r="T41" s="14">
        <f>成績入力!AU187</f>
        <v>0</v>
      </c>
      <c r="U41" s="14">
        <f>成績入力!AV187</f>
        <v>0</v>
      </c>
      <c r="V41" s="28">
        <f>成績入力!AW187</f>
        <v>0</v>
      </c>
      <c r="W41" s="14">
        <f>成績入力!AX187</f>
        <v>0</v>
      </c>
      <c r="X41" s="14">
        <f>成績入力!AY187</f>
        <v>0</v>
      </c>
      <c r="Y41" s="14">
        <f>成績入力!AZ187</f>
        <v>0</v>
      </c>
      <c r="Z41" s="14">
        <f>成績入力!BA187</f>
        <v>0</v>
      </c>
      <c r="AA41" s="14">
        <f>成績入力!BB187</f>
        <v>0</v>
      </c>
      <c r="AB41" s="14">
        <f>成績入力!BC187</f>
        <v>0</v>
      </c>
      <c r="AC41" s="14">
        <f>成績入力!BD187</f>
        <v>0</v>
      </c>
      <c r="AD41" s="14">
        <f>成績入力!BE187</f>
        <v>0</v>
      </c>
      <c r="AE41" s="28">
        <f>成績入力!BF187</f>
        <v>0</v>
      </c>
      <c r="AF41" s="61">
        <f>成績入力!BG187</f>
        <v>0</v>
      </c>
      <c r="AG41" s="219">
        <f>成績入力!BH187</f>
        <v>0</v>
      </c>
      <c r="AH41" s="220">
        <f>成績入力!BI187</f>
        <v>0</v>
      </c>
      <c r="AI41" s="260">
        <f>成績入力!BJ187</f>
        <v>0</v>
      </c>
      <c r="AJ41" s="61">
        <f>成績入力!BK187</f>
        <v>0</v>
      </c>
      <c r="AK41" s="220">
        <f>成績入力!BL187</f>
        <v>0</v>
      </c>
      <c r="AN41">
        <v>187</v>
      </c>
    </row>
    <row r="42" spans="2:40">
      <c r="B42" s="29">
        <f t="shared" si="6"/>
        <v>36</v>
      </c>
      <c r="C42" s="30">
        <f t="shared" si="4"/>
        <v>4</v>
      </c>
      <c r="D42" s="402">
        <f t="shared" si="5"/>
        <v>5</v>
      </c>
      <c r="E42" s="221">
        <f>成績入力!AH188</f>
        <v>166</v>
      </c>
      <c r="F42" s="238">
        <f>成績入力!AI188</f>
        <v>0</v>
      </c>
      <c r="G42" s="239">
        <f>成績入力!AJ188</f>
        <v>0</v>
      </c>
      <c r="H42" s="353">
        <f>成績入力!AK188</f>
        <v>0</v>
      </c>
      <c r="I42" s="371">
        <f>成績入力!BM188</f>
        <v>0</v>
      </c>
      <c r="J42" s="372">
        <f>成績入力!BN188</f>
        <v>0</v>
      </c>
      <c r="K42" s="261">
        <f>成績入力!AL188</f>
        <v>0</v>
      </c>
      <c r="L42" s="14">
        <f>成績入力!AM188</f>
        <v>0</v>
      </c>
      <c r="M42" s="14">
        <f>成績入力!AN188</f>
        <v>0</v>
      </c>
      <c r="N42" s="14">
        <f>成績入力!AO188</f>
        <v>0</v>
      </c>
      <c r="O42" s="14">
        <f>成績入力!AP188</f>
        <v>0</v>
      </c>
      <c r="P42" s="14">
        <f>成績入力!AQ188</f>
        <v>0</v>
      </c>
      <c r="Q42" s="14">
        <f>成績入力!AR188</f>
        <v>0</v>
      </c>
      <c r="R42" s="14">
        <f>成績入力!AS188</f>
        <v>0</v>
      </c>
      <c r="S42" s="14">
        <f>成績入力!AT188</f>
        <v>0</v>
      </c>
      <c r="T42" s="14">
        <f>成績入力!AU188</f>
        <v>0</v>
      </c>
      <c r="U42" s="14">
        <f>成績入力!AV188</f>
        <v>0</v>
      </c>
      <c r="V42" s="28">
        <f>成績入力!AW188</f>
        <v>0</v>
      </c>
      <c r="W42" s="14">
        <f>成績入力!AX188</f>
        <v>0</v>
      </c>
      <c r="X42" s="14">
        <f>成績入力!AY188</f>
        <v>0</v>
      </c>
      <c r="Y42" s="14">
        <f>成績入力!AZ188</f>
        <v>0</v>
      </c>
      <c r="Z42" s="14">
        <f>成績入力!BA188</f>
        <v>0</v>
      </c>
      <c r="AA42" s="14">
        <f>成績入力!BB188</f>
        <v>0</v>
      </c>
      <c r="AB42" s="14">
        <f>成績入力!BC188</f>
        <v>0</v>
      </c>
      <c r="AC42" s="14">
        <f>成績入力!BD188</f>
        <v>0</v>
      </c>
      <c r="AD42" s="14">
        <f>成績入力!BE188</f>
        <v>0</v>
      </c>
      <c r="AE42" s="28">
        <f>成績入力!BF188</f>
        <v>0</v>
      </c>
      <c r="AF42" s="240">
        <f>成績入力!BG188</f>
        <v>0</v>
      </c>
      <c r="AG42" s="219">
        <f>成績入力!BH188</f>
        <v>0</v>
      </c>
      <c r="AH42" s="220">
        <f>成績入力!BI188</f>
        <v>0</v>
      </c>
      <c r="AI42" s="260">
        <f>成績入力!BJ188</f>
        <v>0</v>
      </c>
      <c r="AJ42" s="61">
        <f>成績入力!BK188</f>
        <v>0</v>
      </c>
      <c r="AK42" s="220">
        <f>成績入力!BL188</f>
        <v>0</v>
      </c>
      <c r="AN42">
        <v>188</v>
      </c>
    </row>
    <row r="43" spans="2:40">
      <c r="B43" s="29">
        <f t="shared" si="6"/>
        <v>37</v>
      </c>
      <c r="C43" s="30">
        <f t="shared" si="4"/>
        <v>4</v>
      </c>
      <c r="D43" s="402">
        <f t="shared" si="5"/>
        <v>5</v>
      </c>
      <c r="E43" s="241">
        <f>成績入力!AH189</f>
        <v>167</v>
      </c>
      <c r="F43" s="222">
        <f>成績入力!AI189</f>
        <v>0</v>
      </c>
      <c r="G43" s="223">
        <f>成績入力!AJ189</f>
        <v>0</v>
      </c>
      <c r="H43" s="354">
        <f>成績入力!AK189</f>
        <v>0</v>
      </c>
      <c r="I43" s="381">
        <f>成績入力!BM189</f>
        <v>0</v>
      </c>
      <c r="J43" s="382">
        <f>成績入力!BN189</f>
        <v>0</v>
      </c>
      <c r="K43" s="261">
        <f>成績入力!AL189</f>
        <v>0</v>
      </c>
      <c r="L43" s="14">
        <f>成績入力!AM189</f>
        <v>0</v>
      </c>
      <c r="M43" s="14">
        <f>成績入力!AN189</f>
        <v>0</v>
      </c>
      <c r="N43" s="14">
        <f>成績入力!AO189</f>
        <v>0</v>
      </c>
      <c r="O43" s="14">
        <f>成績入力!AP189</f>
        <v>0</v>
      </c>
      <c r="P43" s="14">
        <f>成績入力!AQ189</f>
        <v>0</v>
      </c>
      <c r="Q43" s="14">
        <f>成績入力!AR189</f>
        <v>0</v>
      </c>
      <c r="R43" s="14">
        <f>成績入力!AS189</f>
        <v>0</v>
      </c>
      <c r="S43" s="14">
        <f>成績入力!AT189</f>
        <v>0</v>
      </c>
      <c r="T43" s="14">
        <f>成績入力!AU189</f>
        <v>0</v>
      </c>
      <c r="U43" s="14">
        <f>成績入力!AV189</f>
        <v>0</v>
      </c>
      <c r="V43" s="28">
        <f>成績入力!AW189</f>
        <v>0</v>
      </c>
      <c r="W43" s="14">
        <f>成績入力!AX189</f>
        <v>0</v>
      </c>
      <c r="X43" s="14">
        <f>成績入力!AY189</f>
        <v>0</v>
      </c>
      <c r="Y43" s="14">
        <f>成績入力!AZ189</f>
        <v>0</v>
      </c>
      <c r="Z43" s="14">
        <f>成績入力!BA189</f>
        <v>0</v>
      </c>
      <c r="AA43" s="14">
        <f>成績入力!BB189</f>
        <v>0</v>
      </c>
      <c r="AB43" s="14">
        <f>成績入力!BC189</f>
        <v>0</v>
      </c>
      <c r="AC43" s="14">
        <f>成績入力!BD189</f>
        <v>0</v>
      </c>
      <c r="AD43" s="14">
        <f>成績入力!BE189</f>
        <v>0</v>
      </c>
      <c r="AE43" s="28">
        <f>成績入力!BF189</f>
        <v>0</v>
      </c>
      <c r="AF43" s="14">
        <f>成績入力!BG189</f>
        <v>0</v>
      </c>
      <c r="AG43" s="219">
        <f>成績入力!BH189</f>
        <v>0</v>
      </c>
      <c r="AH43" s="220">
        <f>成績入力!BI189</f>
        <v>0</v>
      </c>
      <c r="AI43" s="260">
        <f>成績入力!BJ189</f>
        <v>0</v>
      </c>
      <c r="AJ43" s="224">
        <f>成績入力!BK189</f>
        <v>0</v>
      </c>
      <c r="AK43" s="225">
        <f>成績入力!BL189</f>
        <v>0</v>
      </c>
      <c r="AN43">
        <v>189</v>
      </c>
    </row>
    <row r="44" spans="2:40">
      <c r="B44" s="29">
        <f t="shared" si="6"/>
        <v>38</v>
      </c>
      <c r="C44" s="30">
        <f t="shared" si="4"/>
        <v>4</v>
      </c>
      <c r="D44" s="402">
        <f t="shared" si="5"/>
        <v>5</v>
      </c>
      <c r="E44" s="242">
        <f>成績入力!AH190</f>
        <v>168</v>
      </c>
      <c r="F44" s="22">
        <f>成績入力!AI190</f>
        <v>0</v>
      </c>
      <c r="G44" s="21">
        <f>成績入力!AJ190</f>
        <v>0</v>
      </c>
      <c r="H44" s="355">
        <f>成績入力!AK190</f>
        <v>0</v>
      </c>
      <c r="I44" s="383">
        <f>成績入力!BM190</f>
        <v>0</v>
      </c>
      <c r="J44" s="384">
        <f>成績入力!BN190</f>
        <v>0</v>
      </c>
      <c r="K44" s="261">
        <f>成績入力!AL190</f>
        <v>0</v>
      </c>
      <c r="L44" s="14">
        <f>成績入力!AM190</f>
        <v>0</v>
      </c>
      <c r="M44" s="14">
        <f>成績入力!AN190</f>
        <v>0</v>
      </c>
      <c r="N44" s="14">
        <f>成績入力!AO190</f>
        <v>0</v>
      </c>
      <c r="O44" s="14">
        <f>成績入力!AP190</f>
        <v>0</v>
      </c>
      <c r="P44" s="14">
        <f>成績入力!AQ190</f>
        <v>0</v>
      </c>
      <c r="Q44" s="14">
        <f>成績入力!AR190</f>
        <v>0</v>
      </c>
      <c r="R44" s="14">
        <f>成績入力!AS190</f>
        <v>0</v>
      </c>
      <c r="S44" s="14">
        <f>成績入力!AT190</f>
        <v>0</v>
      </c>
      <c r="T44" s="14">
        <f>成績入力!AU190</f>
        <v>0</v>
      </c>
      <c r="U44" s="14">
        <f>成績入力!AV190</f>
        <v>0</v>
      </c>
      <c r="V44" s="28">
        <f>成績入力!AW190</f>
        <v>0</v>
      </c>
      <c r="W44" s="14">
        <f>成績入力!AX190</f>
        <v>0</v>
      </c>
      <c r="X44" s="14">
        <f>成績入力!AY190</f>
        <v>0</v>
      </c>
      <c r="Y44" s="14">
        <f>成績入力!AZ190</f>
        <v>0</v>
      </c>
      <c r="Z44" s="14">
        <f>成績入力!BA190</f>
        <v>0</v>
      </c>
      <c r="AA44" s="14">
        <f>成績入力!BB190</f>
        <v>0</v>
      </c>
      <c r="AB44" s="14">
        <f>成績入力!BC190</f>
        <v>0</v>
      </c>
      <c r="AC44" s="14">
        <f>成績入力!BD190</f>
        <v>0</v>
      </c>
      <c r="AD44" s="14">
        <f>成績入力!BE190</f>
        <v>0</v>
      </c>
      <c r="AE44" s="28">
        <f>成績入力!BF190</f>
        <v>0</v>
      </c>
      <c r="AF44" s="14">
        <f>成績入力!BG190</f>
        <v>0</v>
      </c>
      <c r="AG44" s="219">
        <f>成績入力!BH190</f>
        <v>0</v>
      </c>
      <c r="AH44" s="220">
        <f>成績入力!BI190</f>
        <v>0</v>
      </c>
      <c r="AI44" s="260">
        <f>成績入力!BJ190</f>
        <v>0</v>
      </c>
      <c r="AJ44" s="224">
        <f>成績入力!BK190</f>
        <v>0</v>
      </c>
      <c r="AK44" s="225">
        <f>成績入力!BL190</f>
        <v>0</v>
      </c>
      <c r="AN44">
        <v>190</v>
      </c>
    </row>
    <row r="45" spans="2:40">
      <c r="B45" s="29">
        <f t="shared" si="6"/>
        <v>39</v>
      </c>
      <c r="C45" s="30">
        <f t="shared" si="4"/>
        <v>4</v>
      </c>
      <c r="D45" s="402">
        <f t="shared" si="5"/>
        <v>5</v>
      </c>
      <c r="E45" s="20">
        <f>成績入力!AH191</f>
        <v>169</v>
      </c>
      <c r="F45" s="22">
        <f>成績入力!AI191</f>
        <v>0</v>
      </c>
      <c r="G45" s="21">
        <f>成績入力!AJ191</f>
        <v>0</v>
      </c>
      <c r="H45" s="353">
        <f>成績入力!AK191</f>
        <v>0</v>
      </c>
      <c r="I45" s="371">
        <f>成績入力!BM191</f>
        <v>0</v>
      </c>
      <c r="J45" s="372">
        <f>成績入力!BN191</f>
        <v>0</v>
      </c>
      <c r="K45" s="261">
        <f>成績入力!AL191</f>
        <v>0</v>
      </c>
      <c r="L45" s="14">
        <f>成績入力!AM191</f>
        <v>0</v>
      </c>
      <c r="M45" s="14">
        <f>成績入力!AN191</f>
        <v>0</v>
      </c>
      <c r="N45" s="14">
        <f>成績入力!AO191</f>
        <v>0</v>
      </c>
      <c r="O45" s="14">
        <f>成績入力!AP191</f>
        <v>0</v>
      </c>
      <c r="P45" s="14">
        <f>成績入力!AQ191</f>
        <v>0</v>
      </c>
      <c r="Q45" s="14">
        <f>成績入力!AR191</f>
        <v>0</v>
      </c>
      <c r="R45" s="14">
        <f>成績入力!AS191</f>
        <v>0</v>
      </c>
      <c r="S45" s="14">
        <f>成績入力!AT191</f>
        <v>0</v>
      </c>
      <c r="T45" s="14">
        <f>成績入力!AU191</f>
        <v>0</v>
      </c>
      <c r="U45" s="14">
        <f>成績入力!AV191</f>
        <v>0</v>
      </c>
      <c r="V45" s="28">
        <f>成績入力!AW191</f>
        <v>0</v>
      </c>
      <c r="W45" s="14">
        <f>成績入力!AX191</f>
        <v>0</v>
      </c>
      <c r="X45" s="14">
        <f>成績入力!AY191</f>
        <v>0</v>
      </c>
      <c r="Y45" s="14">
        <f>成績入力!AZ191</f>
        <v>0</v>
      </c>
      <c r="Z45" s="14">
        <f>成績入力!BA191</f>
        <v>0</v>
      </c>
      <c r="AA45" s="14">
        <f>成績入力!BB191</f>
        <v>0</v>
      </c>
      <c r="AB45" s="14">
        <f>成績入力!BC191</f>
        <v>0</v>
      </c>
      <c r="AC45" s="14">
        <f>成績入力!BD191</f>
        <v>0</v>
      </c>
      <c r="AD45" s="14">
        <f>成績入力!BE191</f>
        <v>0</v>
      </c>
      <c r="AE45" s="28">
        <f>成績入力!BF191</f>
        <v>0</v>
      </c>
      <c r="AF45" s="61">
        <f>成績入力!BG191</f>
        <v>0</v>
      </c>
      <c r="AG45" s="219">
        <f>成績入力!BH191</f>
        <v>0</v>
      </c>
      <c r="AH45" s="220">
        <f>成績入力!BI191</f>
        <v>0</v>
      </c>
      <c r="AI45" s="260">
        <f>成績入力!BJ191</f>
        <v>0</v>
      </c>
      <c r="AJ45" s="61">
        <f>成績入力!BK191</f>
        <v>0</v>
      </c>
      <c r="AK45" s="220">
        <f>成績入力!BL191</f>
        <v>0</v>
      </c>
      <c r="AN45">
        <v>191</v>
      </c>
    </row>
    <row r="46" spans="2:40">
      <c r="B46" s="29">
        <f t="shared" si="6"/>
        <v>40</v>
      </c>
      <c r="C46" s="30">
        <f t="shared" si="4"/>
        <v>4</v>
      </c>
      <c r="D46" s="402">
        <f t="shared" si="5"/>
        <v>5</v>
      </c>
      <c r="E46" s="20">
        <f>成績入力!AH192</f>
        <v>170</v>
      </c>
      <c r="F46" s="22">
        <f>成績入力!AI192</f>
        <v>0</v>
      </c>
      <c r="G46" s="21">
        <f>成績入力!AJ192</f>
        <v>0</v>
      </c>
      <c r="H46" s="353">
        <f>成績入力!AK192</f>
        <v>0</v>
      </c>
      <c r="I46" s="371">
        <f>成績入力!BM192</f>
        <v>0</v>
      </c>
      <c r="J46" s="372">
        <f>成績入力!BN192</f>
        <v>0</v>
      </c>
      <c r="K46" s="261">
        <f>成績入力!AL192</f>
        <v>0</v>
      </c>
      <c r="L46" s="14">
        <f>成績入力!AM192</f>
        <v>0</v>
      </c>
      <c r="M46" s="14">
        <f>成績入力!AN192</f>
        <v>0</v>
      </c>
      <c r="N46" s="14">
        <f>成績入力!AO192</f>
        <v>0</v>
      </c>
      <c r="O46" s="14">
        <f>成績入力!AP192</f>
        <v>0</v>
      </c>
      <c r="P46" s="14">
        <f>成績入力!AQ192</f>
        <v>0</v>
      </c>
      <c r="Q46" s="14">
        <f>成績入力!AR192</f>
        <v>0</v>
      </c>
      <c r="R46" s="14">
        <f>成績入力!AS192</f>
        <v>0</v>
      </c>
      <c r="S46" s="14">
        <f>成績入力!AT192</f>
        <v>0</v>
      </c>
      <c r="T46" s="14">
        <f>成績入力!AU192</f>
        <v>0</v>
      </c>
      <c r="U46" s="14">
        <f>成績入力!AV192</f>
        <v>0</v>
      </c>
      <c r="V46" s="28">
        <f>成績入力!AW192</f>
        <v>0</v>
      </c>
      <c r="W46" s="14">
        <f>成績入力!AX192</f>
        <v>0</v>
      </c>
      <c r="X46" s="14">
        <f>成績入力!AY192</f>
        <v>0</v>
      </c>
      <c r="Y46" s="14">
        <f>成績入力!AZ192</f>
        <v>0</v>
      </c>
      <c r="Z46" s="14">
        <f>成績入力!BA192</f>
        <v>0</v>
      </c>
      <c r="AA46" s="14">
        <f>成績入力!BB192</f>
        <v>0</v>
      </c>
      <c r="AB46" s="14">
        <f>成績入力!BC192</f>
        <v>0</v>
      </c>
      <c r="AC46" s="14">
        <f>成績入力!BD192</f>
        <v>0</v>
      </c>
      <c r="AD46" s="14">
        <f>成績入力!BE192</f>
        <v>0</v>
      </c>
      <c r="AE46" s="28">
        <f>成績入力!BF192</f>
        <v>0</v>
      </c>
      <c r="AF46" s="14">
        <f>成績入力!BG192</f>
        <v>0</v>
      </c>
      <c r="AG46" s="219">
        <f>成績入力!BH192</f>
        <v>0</v>
      </c>
      <c r="AH46" s="220">
        <f>成績入力!BI192</f>
        <v>0</v>
      </c>
      <c r="AI46" s="260">
        <f>成績入力!BJ192</f>
        <v>0</v>
      </c>
      <c r="AJ46" s="61">
        <f>成績入力!BK192</f>
        <v>0</v>
      </c>
      <c r="AK46" s="220">
        <f>成績入力!BL192</f>
        <v>0</v>
      </c>
      <c r="AN46">
        <v>192</v>
      </c>
    </row>
    <row r="47" spans="2:40">
      <c r="B47" s="29">
        <f t="shared" si="6"/>
        <v>41</v>
      </c>
      <c r="C47" s="30">
        <f t="shared" si="4"/>
        <v>4</v>
      </c>
      <c r="D47" s="402">
        <f t="shared" si="5"/>
        <v>5</v>
      </c>
      <c r="E47" s="20">
        <f>成績入力!AH193</f>
        <v>171</v>
      </c>
      <c r="F47" s="22">
        <f>成績入力!AI193</f>
        <v>0</v>
      </c>
      <c r="G47" s="21">
        <f>成績入力!AJ193</f>
        <v>0</v>
      </c>
      <c r="H47" s="353">
        <f>成績入力!AK193</f>
        <v>0</v>
      </c>
      <c r="I47" s="371">
        <f>成績入力!BM193</f>
        <v>0</v>
      </c>
      <c r="J47" s="372">
        <f>成績入力!BN193</f>
        <v>0</v>
      </c>
      <c r="K47" s="261">
        <f>成績入力!AL193</f>
        <v>0</v>
      </c>
      <c r="L47" s="14">
        <f>成績入力!AM193</f>
        <v>0</v>
      </c>
      <c r="M47" s="14">
        <f>成績入力!AN193</f>
        <v>0</v>
      </c>
      <c r="N47" s="14">
        <f>成績入力!AO193</f>
        <v>0</v>
      </c>
      <c r="O47" s="14">
        <f>成績入力!AP193</f>
        <v>0</v>
      </c>
      <c r="P47" s="14">
        <f>成績入力!AQ193</f>
        <v>0</v>
      </c>
      <c r="Q47" s="14">
        <f>成績入力!AR193</f>
        <v>0</v>
      </c>
      <c r="R47" s="14">
        <f>成績入力!AS193</f>
        <v>0</v>
      </c>
      <c r="S47" s="14">
        <f>成績入力!AT193</f>
        <v>0</v>
      </c>
      <c r="T47" s="14">
        <f>成績入力!AU193</f>
        <v>0</v>
      </c>
      <c r="U47" s="14">
        <f>成績入力!AV193</f>
        <v>0</v>
      </c>
      <c r="V47" s="28">
        <f>成績入力!AW193</f>
        <v>0</v>
      </c>
      <c r="W47" s="14">
        <f>成績入力!AX193</f>
        <v>0</v>
      </c>
      <c r="X47" s="14">
        <f>成績入力!AY193</f>
        <v>0</v>
      </c>
      <c r="Y47" s="14">
        <f>成績入力!AZ193</f>
        <v>0</v>
      </c>
      <c r="Z47" s="14">
        <f>成績入力!BA193</f>
        <v>0</v>
      </c>
      <c r="AA47" s="14">
        <f>成績入力!BB193</f>
        <v>0</v>
      </c>
      <c r="AB47" s="14">
        <f>成績入力!BC193</f>
        <v>0</v>
      </c>
      <c r="AC47" s="14">
        <f>成績入力!BD193</f>
        <v>0</v>
      </c>
      <c r="AD47" s="14">
        <f>成績入力!BE193</f>
        <v>0</v>
      </c>
      <c r="AE47" s="28">
        <f>成績入力!BF193</f>
        <v>0</v>
      </c>
      <c r="AF47" s="14">
        <f>成績入力!BG193</f>
        <v>0</v>
      </c>
      <c r="AG47" s="219">
        <f>成績入力!BH193</f>
        <v>0</v>
      </c>
      <c r="AH47" s="220">
        <f>成績入力!BI193</f>
        <v>0</v>
      </c>
      <c r="AI47" s="260">
        <f>成績入力!BJ193</f>
        <v>0</v>
      </c>
      <c r="AJ47" s="61">
        <f>成績入力!BK193</f>
        <v>0</v>
      </c>
      <c r="AK47" s="220">
        <f>成績入力!BL193</f>
        <v>0</v>
      </c>
      <c r="AN47">
        <v>193</v>
      </c>
    </row>
    <row r="48" spans="2:40">
      <c r="B48" s="29">
        <f t="shared" si="6"/>
        <v>42</v>
      </c>
      <c r="C48" s="30">
        <f t="shared" si="4"/>
        <v>4</v>
      </c>
      <c r="D48" s="402">
        <f t="shared" si="5"/>
        <v>5</v>
      </c>
      <c r="E48" s="20">
        <f>成績入力!AH194</f>
        <v>172</v>
      </c>
      <c r="F48" s="22">
        <f>成績入力!AI194</f>
        <v>0</v>
      </c>
      <c r="G48" s="223">
        <f>成績入力!AJ194</f>
        <v>0</v>
      </c>
      <c r="H48" s="356">
        <f>成績入力!AK194</f>
        <v>0</v>
      </c>
      <c r="I48" s="385">
        <f>成績入力!BM194</f>
        <v>0</v>
      </c>
      <c r="J48" s="386">
        <f>成績入力!BN194</f>
        <v>0</v>
      </c>
      <c r="K48" s="261">
        <f>成績入力!AL194</f>
        <v>0</v>
      </c>
      <c r="L48" s="14">
        <f>成績入力!AM194</f>
        <v>0</v>
      </c>
      <c r="M48" s="14">
        <f>成績入力!AN194</f>
        <v>0</v>
      </c>
      <c r="N48" s="14">
        <f>成績入力!AO194</f>
        <v>0</v>
      </c>
      <c r="O48" s="14">
        <f>成績入力!AP194</f>
        <v>0</v>
      </c>
      <c r="P48" s="14">
        <f>成績入力!AQ194</f>
        <v>0</v>
      </c>
      <c r="Q48" s="14">
        <f>成績入力!AR194</f>
        <v>0</v>
      </c>
      <c r="R48" s="14">
        <f>成績入力!AS194</f>
        <v>0</v>
      </c>
      <c r="S48" s="14">
        <f>成績入力!AT194</f>
        <v>0</v>
      </c>
      <c r="T48" s="14">
        <f>成績入力!AU194</f>
        <v>0</v>
      </c>
      <c r="U48" s="14">
        <f>成績入力!AV194</f>
        <v>0</v>
      </c>
      <c r="V48" s="28">
        <f>成績入力!AW194</f>
        <v>0</v>
      </c>
      <c r="W48" s="14">
        <f>成績入力!AX194</f>
        <v>0</v>
      </c>
      <c r="X48" s="14">
        <f>成績入力!AY194</f>
        <v>0</v>
      </c>
      <c r="Y48" s="14">
        <f>成績入力!AZ194</f>
        <v>0</v>
      </c>
      <c r="Z48" s="14">
        <f>成績入力!BA194</f>
        <v>0</v>
      </c>
      <c r="AA48" s="14">
        <f>成績入力!BB194</f>
        <v>0</v>
      </c>
      <c r="AB48" s="14">
        <f>成績入力!BC194</f>
        <v>0</v>
      </c>
      <c r="AC48" s="14">
        <f>成績入力!BD194</f>
        <v>0</v>
      </c>
      <c r="AD48" s="14">
        <f>成績入力!BE194</f>
        <v>0</v>
      </c>
      <c r="AE48" s="28">
        <f>成績入力!BF194</f>
        <v>0</v>
      </c>
      <c r="AF48" s="14">
        <f>成績入力!BG194</f>
        <v>0</v>
      </c>
      <c r="AG48" s="219">
        <f>成績入力!BH194</f>
        <v>0</v>
      </c>
      <c r="AH48" s="220">
        <f>成績入力!BI194</f>
        <v>0</v>
      </c>
      <c r="AI48" s="260">
        <f>成績入力!BJ194</f>
        <v>0</v>
      </c>
      <c r="AJ48" s="61">
        <f>成績入力!BK194</f>
        <v>0</v>
      </c>
      <c r="AK48" s="220">
        <f>成績入力!BL194</f>
        <v>0</v>
      </c>
      <c r="AN48">
        <v>194</v>
      </c>
    </row>
    <row r="49" spans="2:40">
      <c r="B49" s="29">
        <f t="shared" si="6"/>
        <v>43</v>
      </c>
      <c r="C49" s="30">
        <f t="shared" si="4"/>
        <v>4</v>
      </c>
      <c r="D49" s="402">
        <f t="shared" si="5"/>
        <v>5</v>
      </c>
      <c r="E49" s="20">
        <f>成績入力!AH195</f>
        <v>173</v>
      </c>
      <c r="F49" s="22">
        <f>成績入力!AI195</f>
        <v>0</v>
      </c>
      <c r="G49" s="223">
        <f>成績入力!AJ195</f>
        <v>0</v>
      </c>
      <c r="H49" s="356">
        <f>成績入力!AK195</f>
        <v>0</v>
      </c>
      <c r="I49" s="385">
        <f>成績入力!BM195</f>
        <v>0</v>
      </c>
      <c r="J49" s="386">
        <f>成績入力!BN195</f>
        <v>0</v>
      </c>
      <c r="K49" s="261">
        <f>成績入力!AL195</f>
        <v>0</v>
      </c>
      <c r="L49" s="14">
        <f>成績入力!AM195</f>
        <v>0</v>
      </c>
      <c r="M49" s="14">
        <f>成績入力!AN195</f>
        <v>0</v>
      </c>
      <c r="N49" s="14">
        <f>成績入力!AO195</f>
        <v>0</v>
      </c>
      <c r="O49" s="14">
        <f>成績入力!AP195</f>
        <v>0</v>
      </c>
      <c r="P49" s="14">
        <f>成績入力!AQ195</f>
        <v>0</v>
      </c>
      <c r="Q49" s="14">
        <f>成績入力!AR195</f>
        <v>0</v>
      </c>
      <c r="R49" s="14">
        <f>成績入力!AS195</f>
        <v>0</v>
      </c>
      <c r="S49" s="14">
        <f>成績入力!AT195</f>
        <v>0</v>
      </c>
      <c r="T49" s="14">
        <f>成績入力!AU195</f>
        <v>0</v>
      </c>
      <c r="U49" s="14">
        <f>成績入力!AV195</f>
        <v>0</v>
      </c>
      <c r="V49" s="28">
        <f>成績入力!AW195</f>
        <v>0</v>
      </c>
      <c r="W49" s="14">
        <f>成績入力!AX195</f>
        <v>0</v>
      </c>
      <c r="X49" s="14">
        <f>成績入力!AY195</f>
        <v>0</v>
      </c>
      <c r="Y49" s="14">
        <f>成績入力!AZ195</f>
        <v>0</v>
      </c>
      <c r="Z49" s="14">
        <f>成績入力!BA195</f>
        <v>0</v>
      </c>
      <c r="AA49" s="14">
        <f>成績入力!BB195</f>
        <v>0</v>
      </c>
      <c r="AB49" s="14">
        <f>成績入力!BC195</f>
        <v>0</v>
      </c>
      <c r="AC49" s="14">
        <f>成績入力!BD195</f>
        <v>0</v>
      </c>
      <c r="AD49" s="14">
        <f>成績入力!BE195</f>
        <v>0</v>
      </c>
      <c r="AE49" s="28">
        <f>成績入力!BF195</f>
        <v>0</v>
      </c>
      <c r="AF49" s="14">
        <f>成績入力!BG195</f>
        <v>0</v>
      </c>
      <c r="AG49" s="219">
        <f>成績入力!BH195</f>
        <v>0</v>
      </c>
      <c r="AH49" s="220">
        <f>成績入力!BI195</f>
        <v>0</v>
      </c>
      <c r="AI49" s="260">
        <f>成績入力!BJ195</f>
        <v>0</v>
      </c>
      <c r="AJ49" s="61">
        <f>成績入力!BK195</f>
        <v>0</v>
      </c>
      <c r="AK49" s="220">
        <f>成績入力!BL195</f>
        <v>0</v>
      </c>
      <c r="AN49">
        <v>195</v>
      </c>
    </row>
    <row r="50" spans="2:40">
      <c r="B50" s="29">
        <f t="shared" si="6"/>
        <v>44</v>
      </c>
      <c r="C50" s="30">
        <f t="shared" si="4"/>
        <v>4</v>
      </c>
      <c r="D50" s="402">
        <f t="shared" si="5"/>
        <v>5</v>
      </c>
      <c r="E50" s="20">
        <f>成績入力!AH196</f>
        <v>174</v>
      </c>
      <c r="F50" s="22">
        <f>成績入力!AI196</f>
        <v>0</v>
      </c>
      <c r="G50" s="223">
        <f>成績入力!AJ196</f>
        <v>0</v>
      </c>
      <c r="H50" s="356">
        <f>成績入力!AK196</f>
        <v>0</v>
      </c>
      <c r="I50" s="385">
        <f>成績入力!BM196</f>
        <v>0</v>
      </c>
      <c r="J50" s="386">
        <f>成績入力!BN196</f>
        <v>0</v>
      </c>
      <c r="K50" s="261">
        <f>成績入力!AL196</f>
        <v>0</v>
      </c>
      <c r="L50" s="14">
        <f>成績入力!AM196</f>
        <v>0</v>
      </c>
      <c r="M50" s="14">
        <f>成績入力!AN196</f>
        <v>0</v>
      </c>
      <c r="N50" s="14">
        <f>成績入力!AO196</f>
        <v>0</v>
      </c>
      <c r="O50" s="14">
        <f>成績入力!AP196</f>
        <v>0</v>
      </c>
      <c r="P50" s="14">
        <f>成績入力!AQ196</f>
        <v>0</v>
      </c>
      <c r="Q50" s="14">
        <f>成績入力!AR196</f>
        <v>0</v>
      </c>
      <c r="R50" s="14">
        <f>成績入力!AS196</f>
        <v>0</v>
      </c>
      <c r="S50" s="14">
        <f>成績入力!AT196</f>
        <v>0</v>
      </c>
      <c r="T50" s="14">
        <f>成績入力!AU196</f>
        <v>0</v>
      </c>
      <c r="U50" s="14">
        <f>成績入力!AV196</f>
        <v>0</v>
      </c>
      <c r="V50" s="28">
        <f>成績入力!AW196</f>
        <v>0</v>
      </c>
      <c r="W50" s="14">
        <f>成績入力!AX196</f>
        <v>0</v>
      </c>
      <c r="X50" s="14">
        <f>成績入力!AY196</f>
        <v>0</v>
      </c>
      <c r="Y50" s="14">
        <f>成績入力!AZ196</f>
        <v>0</v>
      </c>
      <c r="Z50" s="14">
        <f>成績入力!BA196</f>
        <v>0</v>
      </c>
      <c r="AA50" s="14">
        <f>成績入力!BB196</f>
        <v>0</v>
      </c>
      <c r="AB50" s="14">
        <f>成績入力!BC196</f>
        <v>0</v>
      </c>
      <c r="AC50" s="14">
        <f>成績入力!BD196</f>
        <v>0</v>
      </c>
      <c r="AD50" s="14">
        <f>成績入力!BE196</f>
        <v>0</v>
      </c>
      <c r="AE50" s="28">
        <f>成績入力!BF196</f>
        <v>0</v>
      </c>
      <c r="AF50" s="14">
        <f>成績入力!BG196</f>
        <v>0</v>
      </c>
      <c r="AG50" s="219">
        <f>成績入力!BH196</f>
        <v>0</v>
      </c>
      <c r="AH50" s="220">
        <f>成績入力!BI196</f>
        <v>0</v>
      </c>
      <c r="AI50" s="260">
        <f>成績入力!BJ196</f>
        <v>0</v>
      </c>
      <c r="AJ50" s="61">
        <f>成績入力!BK196</f>
        <v>0</v>
      </c>
      <c r="AK50" s="220">
        <f>成績入力!BL196</f>
        <v>0</v>
      </c>
      <c r="AN50">
        <v>196</v>
      </c>
    </row>
    <row r="51" spans="2:40">
      <c r="B51" s="29">
        <f t="shared" si="6"/>
        <v>45</v>
      </c>
      <c r="C51" s="30">
        <f t="shared" si="4"/>
        <v>4</v>
      </c>
      <c r="D51" s="402">
        <f t="shared" si="5"/>
        <v>5</v>
      </c>
      <c r="E51" s="20">
        <f>成績入力!AH197</f>
        <v>175</v>
      </c>
      <c r="F51" s="22">
        <f>成績入力!AI197</f>
        <v>0</v>
      </c>
      <c r="G51" s="21">
        <f>成績入力!AJ197</f>
        <v>0</v>
      </c>
      <c r="H51" s="353">
        <f>成績入力!AK197</f>
        <v>0</v>
      </c>
      <c r="I51" s="371">
        <f>成績入力!BM197</f>
        <v>0</v>
      </c>
      <c r="J51" s="372">
        <f>成績入力!BN197</f>
        <v>0</v>
      </c>
      <c r="K51" s="261">
        <f>成績入力!AL197</f>
        <v>0</v>
      </c>
      <c r="L51" s="14">
        <f>成績入力!AM197</f>
        <v>0</v>
      </c>
      <c r="M51" s="14">
        <f>成績入力!AN197</f>
        <v>0</v>
      </c>
      <c r="N51" s="14">
        <f>成績入力!AO197</f>
        <v>0</v>
      </c>
      <c r="O51" s="14">
        <f>成績入力!AP197</f>
        <v>0</v>
      </c>
      <c r="P51" s="14">
        <f>成績入力!AQ197</f>
        <v>0</v>
      </c>
      <c r="Q51" s="14">
        <f>成績入力!AR197</f>
        <v>0</v>
      </c>
      <c r="R51" s="14">
        <f>成績入力!AS197</f>
        <v>0</v>
      </c>
      <c r="S51" s="14">
        <f>成績入力!AT197</f>
        <v>0</v>
      </c>
      <c r="T51" s="14">
        <f>成績入力!AU197</f>
        <v>0</v>
      </c>
      <c r="U51" s="14">
        <f>成績入力!AV197</f>
        <v>0</v>
      </c>
      <c r="V51" s="28">
        <f>成績入力!AW197</f>
        <v>0</v>
      </c>
      <c r="W51" s="14">
        <f>成績入力!AX197</f>
        <v>0</v>
      </c>
      <c r="X51" s="14">
        <f>成績入力!AY197</f>
        <v>0</v>
      </c>
      <c r="Y51" s="14">
        <f>成績入力!AZ197</f>
        <v>0</v>
      </c>
      <c r="Z51" s="14">
        <f>成績入力!BA197</f>
        <v>0</v>
      </c>
      <c r="AA51" s="14">
        <f>成績入力!BB197</f>
        <v>0</v>
      </c>
      <c r="AB51" s="14">
        <f>成績入力!BC197</f>
        <v>0</v>
      </c>
      <c r="AC51" s="14">
        <f>成績入力!BD197</f>
        <v>0</v>
      </c>
      <c r="AD51" s="14">
        <f>成績入力!BE197</f>
        <v>0</v>
      </c>
      <c r="AE51" s="28">
        <f>成績入力!BF197</f>
        <v>0</v>
      </c>
      <c r="AF51" s="14">
        <f>成績入力!BG197</f>
        <v>0</v>
      </c>
      <c r="AG51" s="219">
        <f>成績入力!BH197</f>
        <v>0</v>
      </c>
      <c r="AH51" s="220">
        <f>成績入力!BI197</f>
        <v>0</v>
      </c>
      <c r="AI51" s="260">
        <f>成績入力!BJ197</f>
        <v>0</v>
      </c>
      <c r="AJ51" s="61">
        <f>成績入力!BK197</f>
        <v>0</v>
      </c>
      <c r="AK51" s="220">
        <f>成績入力!BL197</f>
        <v>0</v>
      </c>
      <c r="AN51">
        <v>197</v>
      </c>
    </row>
    <row r="52" spans="2:40">
      <c r="B52" s="29">
        <f t="shared" si="6"/>
        <v>46</v>
      </c>
      <c r="C52" s="30">
        <f t="shared" si="4"/>
        <v>4</v>
      </c>
      <c r="D52" s="402">
        <f t="shared" si="5"/>
        <v>5</v>
      </c>
      <c r="E52" s="20">
        <f>成績入力!AH198</f>
        <v>176</v>
      </c>
      <c r="F52" s="22">
        <f>成績入力!AI198</f>
        <v>0</v>
      </c>
      <c r="G52" s="21">
        <f>成績入力!AJ198</f>
        <v>0</v>
      </c>
      <c r="H52" s="353">
        <f>成績入力!AK198</f>
        <v>0</v>
      </c>
      <c r="I52" s="371">
        <f>成績入力!BM198</f>
        <v>0</v>
      </c>
      <c r="J52" s="372">
        <f>成績入力!BN198</f>
        <v>0</v>
      </c>
      <c r="K52" s="261">
        <f>成績入力!AL198</f>
        <v>0</v>
      </c>
      <c r="L52" s="14">
        <f>成績入力!AM198</f>
        <v>0</v>
      </c>
      <c r="M52" s="14">
        <f>成績入力!AN198</f>
        <v>0</v>
      </c>
      <c r="N52" s="14">
        <f>成績入力!AO198</f>
        <v>0</v>
      </c>
      <c r="O52" s="14">
        <f>成績入力!AP198</f>
        <v>0</v>
      </c>
      <c r="P52" s="14">
        <f>成績入力!AQ198</f>
        <v>0</v>
      </c>
      <c r="Q52" s="14">
        <f>成績入力!AR198</f>
        <v>0</v>
      </c>
      <c r="R52" s="14">
        <f>成績入力!AS198</f>
        <v>0</v>
      </c>
      <c r="S52" s="14">
        <f>成績入力!AT198</f>
        <v>0</v>
      </c>
      <c r="T52" s="14">
        <f>成績入力!AU198</f>
        <v>0</v>
      </c>
      <c r="U52" s="14">
        <f>成績入力!AV198</f>
        <v>0</v>
      </c>
      <c r="V52" s="28">
        <f>成績入力!AW198</f>
        <v>0</v>
      </c>
      <c r="W52" s="14">
        <f>成績入力!AX198</f>
        <v>0</v>
      </c>
      <c r="X52" s="14">
        <f>成績入力!AY198</f>
        <v>0</v>
      </c>
      <c r="Y52" s="14">
        <f>成績入力!AZ198</f>
        <v>0</v>
      </c>
      <c r="Z52" s="14">
        <f>成績入力!BA198</f>
        <v>0</v>
      </c>
      <c r="AA52" s="14">
        <f>成績入力!BB198</f>
        <v>0</v>
      </c>
      <c r="AB52" s="14">
        <f>成績入力!BC198</f>
        <v>0</v>
      </c>
      <c r="AC52" s="14">
        <f>成績入力!BD198</f>
        <v>0</v>
      </c>
      <c r="AD52" s="14">
        <f>成績入力!BE198</f>
        <v>0</v>
      </c>
      <c r="AE52" s="28">
        <f>成績入力!BF198</f>
        <v>0</v>
      </c>
      <c r="AF52" s="14">
        <f>成績入力!BG198</f>
        <v>0</v>
      </c>
      <c r="AG52" s="219">
        <f>成績入力!BH198</f>
        <v>0</v>
      </c>
      <c r="AH52" s="220">
        <f>成績入力!BI198</f>
        <v>0</v>
      </c>
      <c r="AI52" s="260">
        <f>成績入力!BJ198</f>
        <v>0</v>
      </c>
      <c r="AJ52" s="61">
        <f>成績入力!BK198</f>
        <v>0</v>
      </c>
      <c r="AK52" s="220">
        <f>成績入力!BL198</f>
        <v>0</v>
      </c>
      <c r="AN52">
        <v>198</v>
      </c>
    </row>
    <row r="53" spans="2:40">
      <c r="B53" s="29">
        <f t="shared" si="6"/>
        <v>47</v>
      </c>
      <c r="C53" s="30">
        <f t="shared" si="4"/>
        <v>4</v>
      </c>
      <c r="D53" s="402">
        <f t="shared" si="5"/>
        <v>5</v>
      </c>
      <c r="E53" s="20">
        <f>成績入力!AH199</f>
        <v>177</v>
      </c>
      <c r="F53" s="22">
        <f>成績入力!AI199</f>
        <v>0</v>
      </c>
      <c r="G53" s="21">
        <f>成績入力!AJ199</f>
        <v>0</v>
      </c>
      <c r="H53" s="353">
        <f>成績入力!AK199</f>
        <v>0</v>
      </c>
      <c r="I53" s="371">
        <f>成績入力!BM199</f>
        <v>0</v>
      </c>
      <c r="J53" s="372">
        <f>成績入力!BN199</f>
        <v>0</v>
      </c>
      <c r="K53" s="261">
        <f>成績入力!AL199</f>
        <v>0</v>
      </c>
      <c r="L53" s="14">
        <f>成績入力!AM199</f>
        <v>0</v>
      </c>
      <c r="M53" s="14">
        <f>成績入力!AN199</f>
        <v>0</v>
      </c>
      <c r="N53" s="14">
        <f>成績入力!AO199</f>
        <v>0</v>
      </c>
      <c r="O53" s="14">
        <f>成績入力!AP199</f>
        <v>0</v>
      </c>
      <c r="P53" s="14">
        <f>成績入力!AQ199</f>
        <v>0</v>
      </c>
      <c r="Q53" s="14">
        <f>成績入力!AR199</f>
        <v>0</v>
      </c>
      <c r="R53" s="14">
        <f>成績入力!AS199</f>
        <v>0</v>
      </c>
      <c r="S53" s="14">
        <f>成績入力!AT199</f>
        <v>0</v>
      </c>
      <c r="T53" s="14">
        <f>成績入力!AU199</f>
        <v>0</v>
      </c>
      <c r="U53" s="14">
        <f>成績入力!AV199</f>
        <v>0</v>
      </c>
      <c r="V53" s="28">
        <f>成績入力!AW199</f>
        <v>0</v>
      </c>
      <c r="W53" s="14">
        <f>成績入力!AX199</f>
        <v>0</v>
      </c>
      <c r="X53" s="14">
        <f>成績入力!AY199</f>
        <v>0</v>
      </c>
      <c r="Y53" s="14">
        <f>成績入力!AZ199</f>
        <v>0</v>
      </c>
      <c r="Z53" s="14">
        <f>成績入力!BA199</f>
        <v>0</v>
      </c>
      <c r="AA53" s="14">
        <f>成績入力!BB199</f>
        <v>0</v>
      </c>
      <c r="AB53" s="14">
        <f>成績入力!BC199</f>
        <v>0</v>
      </c>
      <c r="AC53" s="14">
        <f>成績入力!BD199</f>
        <v>0</v>
      </c>
      <c r="AD53" s="14">
        <f>成績入力!BE199</f>
        <v>0</v>
      </c>
      <c r="AE53" s="28">
        <f>成績入力!BF199</f>
        <v>0</v>
      </c>
      <c r="AF53" s="14">
        <f>成績入力!BG199</f>
        <v>0</v>
      </c>
      <c r="AG53" s="219">
        <f>成績入力!BH199</f>
        <v>0</v>
      </c>
      <c r="AH53" s="220">
        <f>成績入力!BI199</f>
        <v>0</v>
      </c>
      <c r="AI53" s="260">
        <f>成績入力!BJ199</f>
        <v>0</v>
      </c>
      <c r="AJ53" s="61">
        <f>成績入力!BK199</f>
        <v>0</v>
      </c>
      <c r="AK53" s="220">
        <f>成績入力!BL199</f>
        <v>0</v>
      </c>
      <c r="AN53">
        <v>199</v>
      </c>
    </row>
    <row r="54" spans="2:40">
      <c r="B54" s="29">
        <f t="shared" si="6"/>
        <v>48</v>
      </c>
      <c r="C54" s="30">
        <f t="shared" si="4"/>
        <v>4</v>
      </c>
      <c r="D54" s="402">
        <f t="shared" si="5"/>
        <v>5</v>
      </c>
      <c r="E54" s="20">
        <f>成績入力!AH200</f>
        <v>178</v>
      </c>
      <c r="F54" s="22">
        <f>成績入力!AI200</f>
        <v>0</v>
      </c>
      <c r="G54" s="21">
        <f>成績入力!AJ200</f>
        <v>0</v>
      </c>
      <c r="H54" s="357">
        <f>成績入力!AK200</f>
        <v>0</v>
      </c>
      <c r="I54" s="387">
        <f>成績入力!BM200</f>
        <v>0</v>
      </c>
      <c r="J54" s="372">
        <f>成績入力!BN200</f>
        <v>0</v>
      </c>
      <c r="K54" s="261">
        <f>成績入力!AL200</f>
        <v>0</v>
      </c>
      <c r="L54" s="14">
        <f>成績入力!AM200</f>
        <v>0</v>
      </c>
      <c r="M54" s="14">
        <f>成績入力!AN200</f>
        <v>0</v>
      </c>
      <c r="N54" s="14">
        <f>成績入力!AO200</f>
        <v>0</v>
      </c>
      <c r="O54" s="14">
        <f>成績入力!AP200</f>
        <v>0</v>
      </c>
      <c r="P54" s="14">
        <f>成績入力!AQ200</f>
        <v>0</v>
      </c>
      <c r="Q54" s="14">
        <f>成績入力!AR200</f>
        <v>0</v>
      </c>
      <c r="R54" s="14">
        <f>成績入力!AS200</f>
        <v>0</v>
      </c>
      <c r="S54" s="14">
        <f>成績入力!AT200</f>
        <v>0</v>
      </c>
      <c r="T54" s="14">
        <f>成績入力!AU200</f>
        <v>0</v>
      </c>
      <c r="U54" s="14">
        <f>成績入力!AV200</f>
        <v>0</v>
      </c>
      <c r="V54" s="28">
        <f>成績入力!AW200</f>
        <v>0</v>
      </c>
      <c r="W54" s="14">
        <f>成績入力!AX200</f>
        <v>0</v>
      </c>
      <c r="X54" s="14">
        <f>成績入力!AY200</f>
        <v>0</v>
      </c>
      <c r="Y54" s="14">
        <f>成績入力!AZ200</f>
        <v>0</v>
      </c>
      <c r="Z54" s="14">
        <f>成績入力!BA200</f>
        <v>0</v>
      </c>
      <c r="AA54" s="14">
        <f>成績入力!BB200</f>
        <v>0</v>
      </c>
      <c r="AB54" s="14">
        <f>成績入力!BC200</f>
        <v>0</v>
      </c>
      <c r="AC54" s="14">
        <f>成績入力!BD200</f>
        <v>0</v>
      </c>
      <c r="AD54" s="14">
        <f>成績入力!BE200</f>
        <v>0</v>
      </c>
      <c r="AE54" s="28">
        <f>成績入力!BF200</f>
        <v>0</v>
      </c>
      <c r="AF54" s="14">
        <f>成績入力!BG200</f>
        <v>0</v>
      </c>
      <c r="AG54" s="219">
        <f>成績入力!BH200</f>
        <v>0</v>
      </c>
      <c r="AH54" s="143">
        <f>成績入力!BI200</f>
        <v>0</v>
      </c>
      <c r="AI54" s="261">
        <f>成績入力!BJ200</f>
        <v>0</v>
      </c>
      <c r="AJ54" s="14">
        <f>成績入力!BK200</f>
        <v>0</v>
      </c>
      <c r="AK54" s="143">
        <f>成績入力!BL200</f>
        <v>0</v>
      </c>
      <c r="AN54">
        <v>200</v>
      </c>
    </row>
    <row r="55" spans="2:40">
      <c r="B55" s="29">
        <f t="shared" si="6"/>
        <v>49</v>
      </c>
      <c r="C55" s="30">
        <f t="shared" si="4"/>
        <v>4</v>
      </c>
      <c r="D55" s="402">
        <f t="shared" si="5"/>
        <v>5</v>
      </c>
      <c r="E55" s="20">
        <f>成績入力!AH201</f>
        <v>179</v>
      </c>
      <c r="F55" s="22">
        <f>成績入力!AI201</f>
        <v>0</v>
      </c>
      <c r="G55" s="21">
        <f>成績入力!AJ201</f>
        <v>0</v>
      </c>
      <c r="H55" s="357">
        <f>成績入力!AK201</f>
        <v>0</v>
      </c>
      <c r="I55" s="387">
        <f>成績入力!BM201</f>
        <v>0</v>
      </c>
      <c r="J55" s="372">
        <f>成績入力!BN201</f>
        <v>0</v>
      </c>
      <c r="K55" s="261">
        <f>成績入力!AL201</f>
        <v>0</v>
      </c>
      <c r="L55" s="14">
        <f>成績入力!AM201</f>
        <v>0</v>
      </c>
      <c r="M55" s="14">
        <f>成績入力!AN201</f>
        <v>0</v>
      </c>
      <c r="N55" s="14">
        <f>成績入力!AO201</f>
        <v>0</v>
      </c>
      <c r="O55" s="14">
        <f>成績入力!AP201</f>
        <v>0</v>
      </c>
      <c r="P55" s="14">
        <f>成績入力!AQ201</f>
        <v>0</v>
      </c>
      <c r="Q55" s="14">
        <f>成績入力!AR201</f>
        <v>0</v>
      </c>
      <c r="R55" s="14">
        <f>成績入力!AS201</f>
        <v>0</v>
      </c>
      <c r="S55" s="14">
        <f>成績入力!AT201</f>
        <v>0</v>
      </c>
      <c r="T55" s="14">
        <f>成績入力!AU201</f>
        <v>0</v>
      </c>
      <c r="U55" s="14">
        <f>成績入力!AV201</f>
        <v>0</v>
      </c>
      <c r="V55" s="28">
        <f>成績入力!AW201</f>
        <v>0</v>
      </c>
      <c r="W55" s="14">
        <f>成績入力!AX201</f>
        <v>0</v>
      </c>
      <c r="X55" s="14">
        <f>成績入力!AY201</f>
        <v>0</v>
      </c>
      <c r="Y55" s="14">
        <f>成績入力!AZ201</f>
        <v>0</v>
      </c>
      <c r="Z55" s="14">
        <f>成績入力!BA201</f>
        <v>0</v>
      </c>
      <c r="AA55" s="14">
        <f>成績入力!BB201</f>
        <v>0</v>
      </c>
      <c r="AB55" s="14">
        <f>成績入力!BC201</f>
        <v>0</v>
      </c>
      <c r="AC55" s="14">
        <f>成績入力!BD201</f>
        <v>0</v>
      </c>
      <c r="AD55" s="14">
        <f>成績入力!BE201</f>
        <v>0</v>
      </c>
      <c r="AE55" s="28">
        <f>成績入力!BF201</f>
        <v>0</v>
      </c>
      <c r="AF55" s="14">
        <f>成績入力!BG201</f>
        <v>0</v>
      </c>
      <c r="AG55" s="219">
        <f>成績入力!BH201</f>
        <v>0</v>
      </c>
      <c r="AH55" s="143">
        <f>成績入力!BI201</f>
        <v>0</v>
      </c>
      <c r="AI55" s="261">
        <f>成績入力!BJ201</f>
        <v>0</v>
      </c>
      <c r="AJ55" s="14">
        <f>成績入力!BK201</f>
        <v>0</v>
      </c>
      <c r="AK55" s="143">
        <f>成績入力!BL201</f>
        <v>0</v>
      </c>
      <c r="AN55">
        <v>201</v>
      </c>
    </row>
    <row r="56" spans="2:40">
      <c r="B56" s="29">
        <f t="shared" si="6"/>
        <v>50</v>
      </c>
      <c r="C56" s="30">
        <f t="shared" si="4"/>
        <v>4</v>
      </c>
      <c r="D56" s="402">
        <f t="shared" si="5"/>
        <v>5</v>
      </c>
      <c r="E56" s="20">
        <f>成績入力!AH202</f>
        <v>180</v>
      </c>
      <c r="F56" s="22">
        <f>成績入力!AI202</f>
        <v>0</v>
      </c>
      <c r="G56" s="21">
        <f>成績入力!AJ202</f>
        <v>0</v>
      </c>
      <c r="H56" s="357">
        <f>成績入力!AK202</f>
        <v>0</v>
      </c>
      <c r="I56" s="387">
        <f>成績入力!BM202</f>
        <v>0</v>
      </c>
      <c r="J56" s="372">
        <f>成績入力!BN202</f>
        <v>0</v>
      </c>
      <c r="K56" s="261">
        <f>成績入力!AL202</f>
        <v>0</v>
      </c>
      <c r="L56" s="14">
        <f>成績入力!AM202</f>
        <v>0</v>
      </c>
      <c r="M56" s="14">
        <f>成績入力!AN202</f>
        <v>0</v>
      </c>
      <c r="N56" s="14">
        <f>成績入力!AO202</f>
        <v>0</v>
      </c>
      <c r="O56" s="14">
        <f>成績入力!AP202</f>
        <v>0</v>
      </c>
      <c r="P56" s="14">
        <f>成績入力!AQ202</f>
        <v>0</v>
      </c>
      <c r="Q56" s="14">
        <f>成績入力!AR202</f>
        <v>0</v>
      </c>
      <c r="R56" s="14">
        <f>成績入力!AS202</f>
        <v>0</v>
      </c>
      <c r="S56" s="14">
        <f>成績入力!AT202</f>
        <v>0</v>
      </c>
      <c r="T56" s="14">
        <f>成績入力!AU202</f>
        <v>0</v>
      </c>
      <c r="U56" s="14">
        <f>成績入力!AV202</f>
        <v>0</v>
      </c>
      <c r="V56" s="28">
        <f>成績入力!AW202</f>
        <v>0</v>
      </c>
      <c r="W56" s="14">
        <f>成績入力!AX202</f>
        <v>0</v>
      </c>
      <c r="X56" s="14">
        <f>成績入力!AY202</f>
        <v>0</v>
      </c>
      <c r="Y56" s="14">
        <f>成績入力!AZ202</f>
        <v>0</v>
      </c>
      <c r="Z56" s="14">
        <f>成績入力!BA202</f>
        <v>0</v>
      </c>
      <c r="AA56" s="14">
        <f>成績入力!BB202</f>
        <v>0</v>
      </c>
      <c r="AB56" s="14">
        <f>成績入力!BC202</f>
        <v>0</v>
      </c>
      <c r="AC56" s="14">
        <f>成績入力!BD202</f>
        <v>0</v>
      </c>
      <c r="AD56" s="14">
        <f>成績入力!BE202</f>
        <v>0</v>
      </c>
      <c r="AE56" s="28">
        <f>成績入力!BF202</f>
        <v>0</v>
      </c>
      <c r="AF56" s="14">
        <f>成績入力!BG202</f>
        <v>0</v>
      </c>
      <c r="AG56" s="219">
        <f>成績入力!BH202</f>
        <v>0</v>
      </c>
      <c r="AH56" s="143">
        <f>成績入力!BI202</f>
        <v>0</v>
      </c>
      <c r="AI56" s="261">
        <f>成績入力!BJ202</f>
        <v>0</v>
      </c>
      <c r="AJ56" s="14">
        <f>成績入力!BK202</f>
        <v>0</v>
      </c>
      <c r="AK56" s="143">
        <f>成績入力!BL202</f>
        <v>0</v>
      </c>
      <c r="AN56">
        <v>202</v>
      </c>
    </row>
    <row r="57" spans="2:40" ht="14.25" thickBot="1">
      <c r="B57" s="29"/>
      <c r="C57" s="30"/>
      <c r="D57" s="65"/>
      <c r="E57" s="66"/>
      <c r="F57" s="67"/>
      <c r="G57" s="68"/>
      <c r="H57" s="358"/>
      <c r="I57" s="373"/>
      <c r="J57" s="374"/>
      <c r="K57" s="262"/>
      <c r="L57" s="69"/>
      <c r="M57" s="69"/>
      <c r="N57" s="69"/>
      <c r="O57" s="69"/>
      <c r="P57" s="26"/>
      <c r="Q57" s="69"/>
      <c r="R57" s="69"/>
      <c r="S57" s="69"/>
      <c r="T57" s="69"/>
      <c r="U57" s="26"/>
      <c r="V57" s="69"/>
      <c r="W57" s="69"/>
      <c r="X57" s="69"/>
      <c r="Y57" s="69"/>
      <c r="Z57" s="69"/>
      <c r="AA57" s="69"/>
      <c r="AB57" s="69"/>
      <c r="AC57" s="69"/>
      <c r="AD57" s="69"/>
      <c r="AE57" s="26"/>
      <c r="AF57" s="70"/>
      <c r="AG57" s="71"/>
      <c r="AH57" s="72"/>
      <c r="AI57" s="262"/>
      <c r="AJ57" s="69"/>
      <c r="AK57" s="72"/>
    </row>
    <row r="58" spans="2:40" ht="4.5" customHeight="1">
      <c r="E58" s="1"/>
      <c r="F58" s="1"/>
      <c r="G58" s="1"/>
      <c r="H58" s="236"/>
      <c r="I58" s="236"/>
      <c r="J58" s="23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2:40">
      <c r="E59" s="1"/>
      <c r="F59" s="1"/>
      <c r="G59" s="1"/>
      <c r="H59" s="236"/>
      <c r="I59" s="236"/>
      <c r="J59" s="236"/>
      <c r="K59" s="153">
        <v>1</v>
      </c>
      <c r="L59" s="153">
        <v>2</v>
      </c>
      <c r="M59" s="153">
        <v>3</v>
      </c>
      <c r="N59" s="153">
        <v>4</v>
      </c>
      <c r="O59" s="153">
        <v>5</v>
      </c>
      <c r="P59" s="153">
        <v>6</v>
      </c>
      <c r="Q59" s="153">
        <v>7</v>
      </c>
      <c r="R59" s="153">
        <v>8</v>
      </c>
      <c r="S59" s="153">
        <v>9</v>
      </c>
      <c r="T59" s="153">
        <v>10</v>
      </c>
      <c r="U59" s="153">
        <v>11</v>
      </c>
      <c r="V59" s="153">
        <v>12</v>
      </c>
      <c r="W59" s="153">
        <v>13</v>
      </c>
      <c r="X59" s="153">
        <v>14</v>
      </c>
      <c r="Y59" s="153">
        <v>15</v>
      </c>
      <c r="Z59" s="153">
        <v>16</v>
      </c>
      <c r="AA59" s="153">
        <v>17</v>
      </c>
      <c r="AB59" s="153">
        <v>18</v>
      </c>
      <c r="AC59" s="153">
        <v>19</v>
      </c>
      <c r="AD59" s="153">
        <v>20</v>
      </c>
      <c r="AE59" s="153" t="s">
        <v>65</v>
      </c>
      <c r="AF59" s="153"/>
      <c r="AG59" s="153" t="s">
        <v>66</v>
      </c>
      <c r="AH59" s="1"/>
      <c r="AI59" s="1"/>
      <c r="AJ59" s="1"/>
      <c r="AK59" s="1"/>
    </row>
    <row r="60" spans="2:40">
      <c r="E60" s="1"/>
      <c r="F60" s="1"/>
      <c r="G60" s="388"/>
      <c r="H60" s="389"/>
      <c r="I60" s="587" t="s">
        <v>38</v>
      </c>
      <c r="J60" s="584"/>
      <c r="K60" s="145">
        <f>COUNTA(K7:K56)</f>
        <v>50</v>
      </c>
      <c r="L60" s="145">
        <f t="shared" ref="L60:AE60" si="7">COUNTA(L7:L56)</f>
        <v>50</v>
      </c>
      <c r="M60" s="145">
        <f t="shared" si="7"/>
        <v>50</v>
      </c>
      <c r="N60" s="145">
        <f t="shared" si="7"/>
        <v>50</v>
      </c>
      <c r="O60" s="145">
        <f t="shared" si="7"/>
        <v>50</v>
      </c>
      <c r="P60" s="145">
        <f t="shared" si="7"/>
        <v>50</v>
      </c>
      <c r="Q60" s="145">
        <f t="shared" si="7"/>
        <v>50</v>
      </c>
      <c r="R60" s="145">
        <f t="shared" si="7"/>
        <v>50</v>
      </c>
      <c r="S60" s="145">
        <f t="shared" si="7"/>
        <v>50</v>
      </c>
      <c r="T60" s="145">
        <f t="shared" si="7"/>
        <v>50</v>
      </c>
      <c r="U60" s="145">
        <f t="shared" si="7"/>
        <v>50</v>
      </c>
      <c r="V60" s="145">
        <f t="shared" si="7"/>
        <v>50</v>
      </c>
      <c r="W60" s="145">
        <f t="shared" si="7"/>
        <v>50</v>
      </c>
      <c r="X60" s="145">
        <f t="shared" si="7"/>
        <v>50</v>
      </c>
      <c r="Y60" s="145">
        <f t="shared" si="7"/>
        <v>50</v>
      </c>
      <c r="Z60" s="145">
        <f t="shared" si="7"/>
        <v>50</v>
      </c>
      <c r="AA60" s="145">
        <f t="shared" si="7"/>
        <v>50</v>
      </c>
      <c r="AB60" s="145">
        <f t="shared" si="7"/>
        <v>50</v>
      </c>
      <c r="AC60" s="145">
        <f t="shared" si="7"/>
        <v>50</v>
      </c>
      <c r="AD60" s="145">
        <f t="shared" si="7"/>
        <v>50</v>
      </c>
      <c r="AE60" s="145">
        <f t="shared" si="7"/>
        <v>50</v>
      </c>
      <c r="AF60" s="1"/>
      <c r="AG60" s="145">
        <f>COUNTA(AG7:AG56)</f>
        <v>50</v>
      </c>
      <c r="AH60" s="1"/>
      <c r="AI60" s="1"/>
      <c r="AJ60" s="1"/>
      <c r="AK60" s="1"/>
    </row>
    <row r="61" spans="2:40">
      <c r="E61" s="1"/>
      <c r="F61" s="1"/>
      <c r="G61" s="388"/>
      <c r="H61" s="389"/>
      <c r="I61" s="588" t="s">
        <v>39</v>
      </c>
      <c r="J61" s="586"/>
      <c r="K61" s="146">
        <f t="shared" ref="K61:AE61" si="8">COUNTIF(K7:K56,K5)</f>
        <v>4</v>
      </c>
      <c r="L61" s="146">
        <f t="shared" si="8"/>
        <v>4</v>
      </c>
      <c r="M61" s="146">
        <f t="shared" si="8"/>
        <v>4</v>
      </c>
      <c r="N61" s="146">
        <f t="shared" si="8"/>
        <v>2</v>
      </c>
      <c r="O61" s="146">
        <f t="shared" si="8"/>
        <v>2</v>
      </c>
      <c r="P61" s="146">
        <f t="shared" si="8"/>
        <v>3</v>
      </c>
      <c r="Q61" s="146">
        <f t="shared" si="8"/>
        <v>4</v>
      </c>
      <c r="R61" s="146">
        <f t="shared" si="8"/>
        <v>2</v>
      </c>
      <c r="S61" s="146">
        <f t="shared" si="8"/>
        <v>0</v>
      </c>
      <c r="T61" s="146">
        <f t="shared" si="8"/>
        <v>50</v>
      </c>
      <c r="U61" s="146">
        <f t="shared" si="8"/>
        <v>50</v>
      </c>
      <c r="V61" s="146">
        <f t="shared" si="8"/>
        <v>50</v>
      </c>
      <c r="W61" s="146">
        <f t="shared" si="8"/>
        <v>50</v>
      </c>
      <c r="X61" s="146">
        <f t="shared" si="8"/>
        <v>50</v>
      </c>
      <c r="Y61" s="146">
        <f t="shared" si="8"/>
        <v>50</v>
      </c>
      <c r="Z61" s="146">
        <f t="shared" si="8"/>
        <v>50</v>
      </c>
      <c r="AA61" s="146">
        <f t="shared" si="8"/>
        <v>50</v>
      </c>
      <c r="AB61" s="146">
        <f t="shared" si="8"/>
        <v>50</v>
      </c>
      <c r="AC61" s="146">
        <f t="shared" si="8"/>
        <v>50</v>
      </c>
      <c r="AD61" s="146">
        <f t="shared" si="8"/>
        <v>50</v>
      </c>
      <c r="AE61" s="146">
        <f t="shared" si="8"/>
        <v>50</v>
      </c>
      <c r="AF61" s="1"/>
      <c r="AG61" s="146">
        <f>COUNTIF(AG7:AG56,AG5)</f>
        <v>50</v>
      </c>
      <c r="AH61" s="1"/>
      <c r="AI61" s="1"/>
      <c r="AJ61" s="1"/>
      <c r="AK61" s="1"/>
    </row>
    <row r="62" spans="2:40">
      <c r="E62" s="1"/>
      <c r="F62" s="1"/>
      <c r="G62" s="388"/>
      <c r="H62" s="389"/>
      <c r="I62" s="589" t="s">
        <v>37</v>
      </c>
      <c r="J62" s="579"/>
      <c r="K62" s="59">
        <f t="shared" ref="K62:AE62" si="9">K61/K60*100</f>
        <v>8</v>
      </c>
      <c r="L62" s="59">
        <f t="shared" si="9"/>
        <v>8</v>
      </c>
      <c r="M62" s="59">
        <f t="shared" si="9"/>
        <v>8</v>
      </c>
      <c r="N62" s="59">
        <f t="shared" si="9"/>
        <v>4</v>
      </c>
      <c r="O62" s="59">
        <f t="shared" si="9"/>
        <v>4</v>
      </c>
      <c r="P62" s="59">
        <f t="shared" si="9"/>
        <v>6</v>
      </c>
      <c r="Q62" s="59">
        <f t="shared" si="9"/>
        <v>8</v>
      </c>
      <c r="R62" s="59">
        <f t="shared" si="9"/>
        <v>4</v>
      </c>
      <c r="S62" s="59">
        <f t="shared" si="9"/>
        <v>0</v>
      </c>
      <c r="T62" s="59">
        <f t="shared" si="9"/>
        <v>100</v>
      </c>
      <c r="U62" s="59">
        <f t="shared" si="9"/>
        <v>100</v>
      </c>
      <c r="V62" s="59">
        <f t="shared" si="9"/>
        <v>100</v>
      </c>
      <c r="W62" s="59">
        <f t="shared" si="9"/>
        <v>100</v>
      </c>
      <c r="X62" s="59">
        <f t="shared" si="9"/>
        <v>100</v>
      </c>
      <c r="Y62" s="59">
        <f t="shared" si="9"/>
        <v>100</v>
      </c>
      <c r="Z62" s="59">
        <f t="shared" si="9"/>
        <v>100</v>
      </c>
      <c r="AA62" s="59">
        <f t="shared" si="9"/>
        <v>100</v>
      </c>
      <c r="AB62" s="59">
        <f t="shared" si="9"/>
        <v>100</v>
      </c>
      <c r="AC62" s="59">
        <f t="shared" si="9"/>
        <v>100</v>
      </c>
      <c r="AD62" s="59">
        <f t="shared" si="9"/>
        <v>100</v>
      </c>
      <c r="AE62" s="59">
        <f t="shared" si="9"/>
        <v>100</v>
      </c>
      <c r="AF62" s="1"/>
      <c r="AG62" s="59">
        <f>AG61/AG60*100</f>
        <v>100</v>
      </c>
      <c r="AH62" s="1"/>
      <c r="AI62" s="1"/>
      <c r="AJ62" s="1"/>
      <c r="AK62" s="1"/>
    </row>
    <row r="63" spans="2:40">
      <c r="E63" s="1"/>
      <c r="F63" s="1"/>
      <c r="G63" s="1"/>
      <c r="H63" s="236"/>
      <c r="I63" s="236"/>
      <c r="J63" s="23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2:40">
      <c r="E64" s="1"/>
      <c r="F64" s="1"/>
      <c r="G64" s="1"/>
      <c r="H64" s="236"/>
      <c r="I64" s="236"/>
      <c r="J64" s="236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</sheetData>
  <sortState ref="D7:AK10">
    <sortCondition descending="1" ref="I7:I10"/>
    <sortCondition ref="J7:J10"/>
  </sortState>
  <mergeCells count="5">
    <mergeCell ref="I62:J62"/>
    <mergeCell ref="B4:B5"/>
    <mergeCell ref="C4:C5"/>
    <mergeCell ref="I60:J60"/>
    <mergeCell ref="I61:J61"/>
  </mergeCells>
  <phoneticPr fontId="3"/>
  <conditionalFormatting sqref="K7:K57">
    <cfRule type="cellIs" dxfId="42" priority="1" stopIfTrue="1" operator="notEqual">
      <formula>$K$5</formula>
    </cfRule>
  </conditionalFormatting>
  <conditionalFormatting sqref="L7:L57">
    <cfRule type="cellIs" dxfId="41" priority="2" stopIfTrue="1" operator="notEqual">
      <formula>$L$5</formula>
    </cfRule>
  </conditionalFormatting>
  <conditionalFormatting sqref="M7:M57">
    <cfRule type="cellIs" dxfId="40" priority="3" stopIfTrue="1" operator="notEqual">
      <formula>$M$5</formula>
    </cfRule>
  </conditionalFormatting>
  <conditionalFormatting sqref="N7:N57">
    <cfRule type="cellIs" dxfId="39" priority="4" stopIfTrue="1" operator="notEqual">
      <formula>$N$5</formula>
    </cfRule>
  </conditionalFormatting>
  <conditionalFormatting sqref="O7:O57">
    <cfRule type="cellIs" dxfId="38" priority="5" stopIfTrue="1" operator="notEqual">
      <formula>$O$5</formula>
    </cfRule>
  </conditionalFormatting>
  <conditionalFormatting sqref="Q7:Q57">
    <cfRule type="cellIs" dxfId="37" priority="6" stopIfTrue="1" operator="notEqual">
      <formula>$Q$5</formula>
    </cfRule>
  </conditionalFormatting>
  <conditionalFormatting sqref="R7:R57">
    <cfRule type="cellIs" dxfId="36" priority="7" stopIfTrue="1" operator="notEqual">
      <formula>$R$5</formula>
    </cfRule>
  </conditionalFormatting>
  <conditionalFormatting sqref="S7:S57">
    <cfRule type="cellIs" dxfId="35" priority="8" stopIfTrue="1" operator="notEqual">
      <formula>$S$5</formula>
    </cfRule>
  </conditionalFormatting>
  <conditionalFormatting sqref="T7:T57">
    <cfRule type="cellIs" dxfId="34" priority="9" stopIfTrue="1" operator="notEqual">
      <formula>$T$5</formula>
    </cfRule>
  </conditionalFormatting>
  <conditionalFormatting sqref="V7:V57">
    <cfRule type="cellIs" dxfId="33" priority="10" stopIfTrue="1" operator="notEqual">
      <formula>$V$5</formula>
    </cfRule>
  </conditionalFormatting>
  <conditionalFormatting sqref="W7:W57">
    <cfRule type="cellIs" dxfId="32" priority="11" stopIfTrue="1" operator="notEqual">
      <formula>$W$5</formula>
    </cfRule>
  </conditionalFormatting>
  <conditionalFormatting sqref="X7:X57">
    <cfRule type="cellIs" dxfId="31" priority="12" stopIfTrue="1" operator="notEqual">
      <formula>$X$5</formula>
    </cfRule>
  </conditionalFormatting>
  <conditionalFormatting sqref="Y7:Y57">
    <cfRule type="cellIs" dxfId="30" priority="13" stopIfTrue="1" operator="notEqual">
      <formula>$Y$5</formula>
    </cfRule>
  </conditionalFormatting>
  <conditionalFormatting sqref="AG7:AG57">
    <cfRule type="cellIs" dxfId="29" priority="14" stopIfTrue="1" operator="notEqual">
      <formula>$AG$5</formula>
    </cfRule>
  </conditionalFormatting>
  <conditionalFormatting sqref="P7:P57">
    <cfRule type="cellIs" dxfId="28" priority="15" stopIfTrue="1" operator="notEqual">
      <formula>$P$5</formula>
    </cfRule>
  </conditionalFormatting>
  <conditionalFormatting sqref="U7:U57">
    <cfRule type="cellIs" dxfId="27" priority="16" stopIfTrue="1" operator="notEqual">
      <formula>$U$5</formula>
    </cfRule>
  </conditionalFormatting>
  <conditionalFormatting sqref="Z7:Z57">
    <cfRule type="cellIs" dxfId="26" priority="17" stopIfTrue="1" operator="notEqual">
      <formula>$Z$5</formula>
    </cfRule>
  </conditionalFormatting>
  <conditionalFormatting sqref="AA7:AA57">
    <cfRule type="cellIs" dxfId="25" priority="18" stopIfTrue="1" operator="notEqual">
      <formula>$AA$5</formula>
    </cfRule>
  </conditionalFormatting>
  <conditionalFormatting sqref="AB7:AB57">
    <cfRule type="cellIs" dxfId="24" priority="19" stopIfTrue="1" operator="notEqual">
      <formula>$AB$5</formula>
    </cfRule>
  </conditionalFormatting>
  <conditionalFormatting sqref="AC7:AC57">
    <cfRule type="cellIs" dxfId="23" priority="20" stopIfTrue="1" operator="notEqual">
      <formula>$AC$5</formula>
    </cfRule>
  </conditionalFormatting>
  <conditionalFormatting sqref="AD7:AD57">
    <cfRule type="cellIs" dxfId="22" priority="21" stopIfTrue="1" operator="notEqual">
      <formula>$AD$5</formula>
    </cfRule>
  </conditionalFormatting>
  <conditionalFormatting sqref="AE7:AE57">
    <cfRule type="cellIs" dxfId="21" priority="22" stopIfTrue="1" operator="notEqual">
      <formula>$AE$5</formula>
    </cfRule>
  </conditionalFormatting>
  <conditionalFormatting sqref="L2">
    <cfRule type="cellIs" dxfId="20" priority="23" stopIfTrue="1" operator="notEqual">
      <formula>$L$199</formula>
    </cfRule>
  </conditionalFormatting>
  <conditionalFormatting sqref="M2">
    <cfRule type="cellIs" dxfId="19" priority="24" stopIfTrue="1" operator="notEqual">
      <formula>$M$199</formula>
    </cfRule>
  </conditionalFormatting>
  <conditionalFormatting sqref="N2">
    <cfRule type="cellIs" dxfId="18" priority="25" stopIfTrue="1" operator="notEqual">
      <formula>$N$199</formula>
    </cfRule>
  </conditionalFormatting>
  <conditionalFormatting sqref="O2">
    <cfRule type="cellIs" dxfId="17" priority="26" stopIfTrue="1" operator="notEqual">
      <formula>$O$199</formula>
    </cfRule>
  </conditionalFormatting>
  <conditionalFormatting sqref="P2">
    <cfRule type="cellIs" dxfId="16" priority="27" stopIfTrue="1" operator="notEqual">
      <formula>$P$199</formula>
    </cfRule>
  </conditionalFormatting>
  <conditionalFormatting sqref="Q2">
    <cfRule type="cellIs" dxfId="15" priority="28" stopIfTrue="1" operator="notEqual">
      <formula>$Q$199</formula>
    </cfRule>
  </conditionalFormatting>
  <conditionalFormatting sqref="R2">
    <cfRule type="cellIs" dxfId="14" priority="29" stopIfTrue="1" operator="notEqual">
      <formula>$R$199</formula>
    </cfRule>
  </conditionalFormatting>
  <conditionalFormatting sqref="S2">
    <cfRule type="cellIs" dxfId="13" priority="30" stopIfTrue="1" operator="notEqual">
      <formula>$S$199</formula>
    </cfRule>
  </conditionalFormatting>
  <conditionalFormatting sqref="T2">
    <cfRule type="cellIs" dxfId="12" priority="31" stopIfTrue="1" operator="notEqual">
      <formula>$T$199</formula>
    </cfRule>
  </conditionalFormatting>
  <conditionalFormatting sqref="U2">
    <cfRule type="cellIs" dxfId="11" priority="32" stopIfTrue="1" operator="notEqual">
      <formula>$U$199</formula>
    </cfRule>
  </conditionalFormatting>
  <conditionalFormatting sqref="V2">
    <cfRule type="cellIs" dxfId="10" priority="33" stopIfTrue="1" operator="notEqual">
      <formula>$V$199</formula>
    </cfRule>
  </conditionalFormatting>
  <conditionalFormatting sqref="W2">
    <cfRule type="cellIs" dxfId="9" priority="34" stopIfTrue="1" operator="notEqual">
      <formula>$W$199</formula>
    </cfRule>
  </conditionalFormatting>
  <conditionalFormatting sqref="X2">
    <cfRule type="cellIs" dxfId="8" priority="35" stopIfTrue="1" operator="notEqual">
      <formula>$X$199</formula>
    </cfRule>
  </conditionalFormatting>
  <conditionalFormatting sqref="Y2">
    <cfRule type="cellIs" dxfId="7" priority="36" stopIfTrue="1" operator="notEqual">
      <formula>$Y$199</formula>
    </cfRule>
  </conditionalFormatting>
  <conditionalFormatting sqref="Z3">
    <cfRule type="cellIs" dxfId="6" priority="37" stopIfTrue="1" operator="notEqual">
      <formula>$Z$199</formula>
    </cfRule>
  </conditionalFormatting>
  <conditionalFormatting sqref="AA3">
    <cfRule type="cellIs" dxfId="5" priority="38" stopIfTrue="1" operator="notEqual">
      <formula>$AA$199</formula>
    </cfRule>
  </conditionalFormatting>
  <conditionalFormatting sqref="AB3">
    <cfRule type="cellIs" dxfId="4" priority="39" stopIfTrue="1" operator="notEqual">
      <formula>$AB$199</formula>
    </cfRule>
  </conditionalFormatting>
  <conditionalFormatting sqref="AC3">
    <cfRule type="cellIs" dxfId="3" priority="40" stopIfTrue="1" operator="notEqual">
      <formula>$AC$199</formula>
    </cfRule>
  </conditionalFormatting>
  <conditionalFormatting sqref="AD3">
    <cfRule type="cellIs" dxfId="2" priority="41" stopIfTrue="1" operator="notEqual">
      <formula>$AD$199</formula>
    </cfRule>
  </conditionalFormatting>
  <conditionalFormatting sqref="AE3">
    <cfRule type="cellIs" dxfId="1" priority="42" stopIfTrue="1" operator="notEqual">
      <formula>$AE$199</formula>
    </cfRule>
  </conditionalFormatting>
  <conditionalFormatting sqref="AG3">
    <cfRule type="cellIs" dxfId="0" priority="43" stopIfTrue="1" operator="notEqual">
      <formula>$AG$199</formula>
    </cfRule>
  </conditionalFormatting>
  <pageMargins left="0.44" right="0.2" top="0.18" bottom="0.18" header="0.14000000000000001" footer="0.13"/>
  <pageSetup paperSize="9" scale="85" orientation="landscape" horizontalDpi="4294967293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成績入力</vt:lpstr>
      <vt:lpstr>Ａ速報</vt:lpstr>
      <vt:lpstr>B速報 </vt:lpstr>
      <vt:lpstr>N速報</vt:lpstr>
      <vt:lpstr>Ａクラス詳細速報</vt:lpstr>
      <vt:lpstr>Ｂクラス詳細速報</vt:lpstr>
      <vt:lpstr>Ｎクラス詳細速報</vt:lpstr>
      <vt:lpstr>Ａ速報!Print_Area</vt:lpstr>
      <vt:lpstr>Ｂクラス詳細速報!Print_Area</vt:lpstr>
      <vt:lpstr>'B速報 '!Print_Area</vt:lpstr>
      <vt:lpstr>Ｎクラス詳細速報!Print_Area</vt:lpstr>
      <vt:lpstr>N速報!Print_Area</vt:lpstr>
      <vt:lpstr>成績入力!Print_Area</vt:lpstr>
      <vt:lpstr>Ａ速報!Print_Titles</vt:lpstr>
      <vt:lpstr>'B速報 '!Print_Titles</vt:lpstr>
      <vt:lpstr>N速報!Print_Titles</vt:lpstr>
    </vt:vector>
  </TitlesOfParts>
  <Company>(株)東芝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z4400140</dc:creator>
  <cp:lastModifiedBy>tunehisa</cp:lastModifiedBy>
  <cp:lastPrinted>2011-09-18T14:51:05Z</cp:lastPrinted>
  <dcterms:created xsi:type="dcterms:W3CDTF">2004-05-11T03:17:15Z</dcterms:created>
  <dcterms:modified xsi:type="dcterms:W3CDTF">2011-09-19T10:37:28Z</dcterms:modified>
</cp:coreProperties>
</file>