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5480" windowHeight="10980" activeTab="1"/>
  </bookViews>
  <sheets>
    <sheet name="A" sheetId="1" r:id="rId1"/>
    <sheet name="B" sheetId="2" r:id="rId2"/>
    <sheet name="Sheet2" sheetId="3" r:id="rId3"/>
    <sheet name="Sheet3" sheetId="4" r:id="rId4"/>
  </sheets>
  <definedNames>
    <definedName name="_xlnm.Print_Titles" localSheetId="1">'B'!$1:$7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<sst xmlns="http://schemas.openxmlformats.org/spreadsheetml/2006/main" count="2300" uniqueCount="660">
  <si>
    <t>順位</t>
  </si>
  <si>
    <t>番号</t>
  </si>
  <si>
    <t>総得点</t>
  </si>
  <si>
    <t>Ｃ</t>
  </si>
  <si>
    <t>得点</t>
  </si>
  <si>
    <t>ＴＣ</t>
  </si>
  <si>
    <t>ペナルティ</t>
  </si>
  <si>
    <t>エントリー番　号</t>
  </si>
  <si>
    <t>所属</t>
  </si>
  <si>
    <t>成　　績</t>
  </si>
  <si>
    <t>ＴＣ　１</t>
  </si>
  <si>
    <t>合　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</si>
  <si>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</si>
  <si>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</si>
  <si>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</si>
  <si>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</si>
  <si>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</si>
  <si>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</si>
  <si>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</si>
  <si>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</si>
  <si>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</si>
  <si>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</t>
  </si>
  <si>
    <t>タイム(秒)</t>
  </si>
  <si>
    <t>A</t>
  </si>
  <si>
    <t>B</t>
  </si>
  <si>
    <t>得    点</t>
  </si>
  <si>
    <t xml:space="preserve">氏名 </t>
  </si>
  <si>
    <t>（注）　「Ｗ」はダブルパンチを、「Ｎ」はパンチマークがないか、時間超過を表す。</t>
  </si>
  <si>
    <t>参加者数</t>
  </si>
  <si>
    <t>出場者数</t>
  </si>
  <si>
    <t>正解者数</t>
  </si>
  <si>
    <t>正 解 率</t>
  </si>
  <si>
    <t>棄　　　権</t>
  </si>
  <si>
    <t>時間表示に</t>
  </si>
  <si>
    <t>変換</t>
  </si>
  <si>
    <t>タイム(分)</t>
  </si>
  <si>
    <t>ＴＣタイム</t>
  </si>
  <si>
    <t>ＴＣ　２</t>
  </si>
  <si>
    <t>Ｂ</t>
  </si>
  <si>
    <t>正解判定</t>
  </si>
  <si>
    <t>ＴＣ計</t>
  </si>
  <si>
    <t>ＴＣ計</t>
  </si>
  <si>
    <t>ＴＣ１</t>
  </si>
  <si>
    <t>ＴＣ２</t>
  </si>
  <si>
    <t>Ｎ</t>
  </si>
  <si>
    <t>ＴＣ１</t>
  </si>
  <si>
    <t>ＴＣ２</t>
  </si>
  <si>
    <t>タイム合計</t>
  </si>
  <si>
    <t>TC</t>
  </si>
  <si>
    <t>大井恵介</t>
  </si>
  <si>
    <t>太田雄一郎</t>
  </si>
  <si>
    <t>山田祐嗣</t>
  </si>
  <si>
    <t>藤嶋純子</t>
  </si>
  <si>
    <t>赤地祐彦</t>
  </si>
  <si>
    <t>藤嶋大介</t>
  </si>
  <si>
    <t>村田悠</t>
  </si>
  <si>
    <t>鈴木千佳</t>
  </si>
  <si>
    <t>加賀千晶</t>
  </si>
  <si>
    <t>江上幸子</t>
  </si>
  <si>
    <t>樽見典明</t>
  </si>
  <si>
    <t>岩瀬可奈</t>
  </si>
  <si>
    <t>武藤広晃</t>
  </si>
  <si>
    <t>西脇千可子</t>
  </si>
  <si>
    <t>早野哲朗</t>
  </si>
  <si>
    <t>大塚友一</t>
  </si>
  <si>
    <t>岩谷ひろみ</t>
  </si>
  <si>
    <t>波多野夏子</t>
  </si>
  <si>
    <t>福谷俊之</t>
  </si>
  <si>
    <t>禅洲拓</t>
  </si>
  <si>
    <t>飯泉祐司</t>
  </si>
  <si>
    <t>佐伯貴央</t>
  </si>
  <si>
    <t>後藤俊介</t>
  </si>
  <si>
    <t>大塚絋史</t>
  </si>
  <si>
    <t>八重樫優一</t>
  </si>
  <si>
    <t>厚主敏治</t>
  </si>
  <si>
    <t>斎淳志</t>
  </si>
  <si>
    <t>小柳俊一郎</t>
  </si>
  <si>
    <t>小林力</t>
  </si>
  <si>
    <t>猪飼雅</t>
  </si>
  <si>
    <t>川上一弘</t>
  </si>
  <si>
    <t>永橋慎一</t>
  </si>
  <si>
    <t>長谷川洋徳</t>
  </si>
  <si>
    <t>天谷翔吾</t>
  </si>
  <si>
    <t>長澤憲太郎</t>
  </si>
  <si>
    <t>山越順平</t>
  </si>
  <si>
    <t>菅藤望</t>
  </si>
  <si>
    <t>清塚大輔</t>
  </si>
  <si>
    <t>近藤大樹</t>
  </si>
  <si>
    <t>土肥雅人</t>
  </si>
  <si>
    <t>仲村健一</t>
  </si>
  <si>
    <t>高野政雄</t>
  </si>
  <si>
    <t>寺垣内航</t>
  </si>
  <si>
    <t>尾崎高志</t>
  </si>
  <si>
    <t>和泉祐</t>
  </si>
  <si>
    <t>土井慶紀</t>
  </si>
  <si>
    <t>今井直樹</t>
  </si>
  <si>
    <t>古澤徹</t>
  </si>
  <si>
    <t>西田剛志</t>
  </si>
  <si>
    <t>山口能ふみ</t>
  </si>
  <si>
    <t>車ゆんそん</t>
  </si>
  <si>
    <t>清水伸好</t>
  </si>
  <si>
    <t>中村洋士</t>
  </si>
  <si>
    <t>尾島良</t>
  </si>
  <si>
    <t>木村洋介</t>
  </si>
  <si>
    <t>原昇司</t>
  </si>
  <si>
    <t>古川康之</t>
  </si>
  <si>
    <t>内田昇</t>
  </si>
  <si>
    <t>田濃邦彦</t>
  </si>
  <si>
    <t>櫻本信一郎</t>
  </si>
  <si>
    <t>蒲池史卓</t>
  </si>
  <si>
    <t>鈴川はるな</t>
  </si>
  <si>
    <t>青木邦俊</t>
  </si>
  <si>
    <t>石井龍男</t>
  </si>
  <si>
    <t>安井真人</t>
  </si>
  <si>
    <t>金子恵美</t>
  </si>
  <si>
    <t>元木悟</t>
  </si>
  <si>
    <t>大西康平</t>
  </si>
  <si>
    <t>浅井千穂</t>
  </si>
  <si>
    <t>吉村大輔</t>
  </si>
  <si>
    <t>松下弥生</t>
  </si>
  <si>
    <t>天兒英二</t>
  </si>
  <si>
    <t>樺沢直行</t>
  </si>
  <si>
    <t>田村潔</t>
  </si>
  <si>
    <t>佐藤充洋</t>
  </si>
  <si>
    <t>今福和也</t>
  </si>
  <si>
    <t>引地隆介</t>
  </si>
  <si>
    <t>鳥羽田恵理</t>
  </si>
  <si>
    <t>綾部孝</t>
  </si>
  <si>
    <t>石母田篤</t>
  </si>
  <si>
    <t>田口裕也</t>
  </si>
  <si>
    <t>下村英雄</t>
  </si>
  <si>
    <t>佐藤祐樹</t>
  </si>
  <si>
    <t>岩田竜一</t>
  </si>
  <si>
    <t>蛭田晃仁</t>
  </si>
  <si>
    <t>吉田　なゝ恵</t>
  </si>
  <si>
    <t>大橋憲昭</t>
  </si>
  <si>
    <t>尾上秀雄</t>
  </si>
  <si>
    <t>佐藤大輔</t>
  </si>
  <si>
    <t>東條靖</t>
  </si>
  <si>
    <t>李敬史</t>
  </si>
  <si>
    <t>干場祐</t>
  </si>
  <si>
    <t>Ｉ.Ｌ.Ｔ Ｕ－20</t>
  </si>
  <si>
    <t>のび太OLC</t>
  </si>
  <si>
    <t>ステイゴールド</t>
  </si>
  <si>
    <t>タンタン!</t>
  </si>
  <si>
    <t>レスカ</t>
  </si>
  <si>
    <t>しゃっぴー</t>
  </si>
  <si>
    <t>悠々</t>
  </si>
  <si>
    <t>ちかおりん</t>
  </si>
  <si>
    <t>ちびっこ長</t>
  </si>
  <si>
    <t>三重っぱり</t>
  </si>
  <si>
    <t>単位が…</t>
  </si>
  <si>
    <t>敵はプレッシャー</t>
  </si>
  <si>
    <t>コシヤマ・コスヤマ</t>
  </si>
  <si>
    <t>鈴木先輩に任せます</t>
  </si>
  <si>
    <t>京葉OLクラブZ</t>
  </si>
  <si>
    <t>麦酒ズ</t>
  </si>
  <si>
    <t>IWA &amp; TANI</t>
  </si>
  <si>
    <t xml:space="preserve">渋谷で走る会弱 </t>
  </si>
  <si>
    <t>神戸大Ｂ</t>
  </si>
  <si>
    <t>ちゃらんQ</t>
  </si>
  <si>
    <t>千葉大学A</t>
  </si>
  <si>
    <t>千葉大学B</t>
  </si>
  <si>
    <t>千葉大学C</t>
  </si>
  <si>
    <t>千葉大学D</t>
  </si>
  <si>
    <t>千葉大学E</t>
  </si>
  <si>
    <t xml:space="preserve">図情大OLC-A </t>
  </si>
  <si>
    <t>図情大OLC-B</t>
  </si>
  <si>
    <t>図情大OLC-C</t>
  </si>
  <si>
    <t>不由径B</t>
  </si>
  <si>
    <t>不由径A</t>
  </si>
  <si>
    <t>金沢大OLCA</t>
  </si>
  <si>
    <t>金沢大OLCB</t>
  </si>
  <si>
    <t>金沢大OLCC</t>
  </si>
  <si>
    <t>金沢大OLCD</t>
  </si>
  <si>
    <t>金沢大OLCE</t>
  </si>
  <si>
    <t>金沢大OLCF</t>
  </si>
  <si>
    <t>金沢大OLCG</t>
  </si>
  <si>
    <t>金沢大OLCH</t>
  </si>
  <si>
    <t xml:space="preserve">金沢大OLCI </t>
  </si>
  <si>
    <t>金沢大OLCJ</t>
  </si>
  <si>
    <t>京大ＯＬＣ岐阜組</t>
  </si>
  <si>
    <t>足しても百になりきれぬ</t>
  </si>
  <si>
    <t>早大ＯＣ－Ａ</t>
  </si>
  <si>
    <t>早大ＯＣ－B</t>
  </si>
  <si>
    <t>早大ＯＣ－C</t>
  </si>
  <si>
    <t>早大ＯＣ－E</t>
  </si>
  <si>
    <t>早大ＯＣ－F</t>
  </si>
  <si>
    <t>OLK-ｃ</t>
  </si>
  <si>
    <t>会長チーム</t>
  </si>
  <si>
    <t>OLK-d</t>
  </si>
  <si>
    <t>『ちゃ～』</t>
  </si>
  <si>
    <t>入間市OLC玉露</t>
  </si>
  <si>
    <t>入間市OLC番茶</t>
  </si>
  <si>
    <t>阪大昼夜エリート</t>
  </si>
  <si>
    <t>阪大競技部</t>
  </si>
  <si>
    <t>阪大原田部（`３´）</t>
  </si>
  <si>
    <t>阪大新のびないズ</t>
  </si>
  <si>
    <t>阪大参加するの？組</t>
  </si>
  <si>
    <t>静岡OLC</t>
  </si>
  <si>
    <t>MonGOLClub</t>
  </si>
  <si>
    <t>ち～む野獣</t>
  </si>
  <si>
    <t>キスケ</t>
  </si>
  <si>
    <t>アオベエ</t>
  </si>
  <si>
    <t>千葉OLK</t>
  </si>
  <si>
    <t>刈谷で走る会</t>
  </si>
  <si>
    <t>すずとヤイチ</t>
  </si>
  <si>
    <t>Team白樺</t>
  </si>
  <si>
    <t>ミス率100%</t>
  </si>
  <si>
    <t>チーム天然育ち</t>
  </si>
  <si>
    <t>スケスケムラムラ</t>
  </si>
  <si>
    <t>じょじじょじ</t>
  </si>
  <si>
    <t>新大OC-A</t>
  </si>
  <si>
    <t>新大OC-B</t>
  </si>
  <si>
    <t>新大OC-C</t>
  </si>
  <si>
    <t>新大OC-D</t>
  </si>
  <si>
    <t>新大OC-H</t>
  </si>
  <si>
    <t>常磐</t>
  </si>
  <si>
    <t>ルドルフ</t>
  </si>
  <si>
    <t>Ｆ</t>
  </si>
  <si>
    <t>教えて！さかなクン！</t>
  </si>
  <si>
    <t>アロマテラピー</t>
  </si>
  <si>
    <t>ひで～ズ</t>
  </si>
  <si>
    <t>ごきげんカルパッチョ</t>
  </si>
  <si>
    <t>まったり派</t>
  </si>
  <si>
    <t>サザンドリームチーム2003</t>
  </si>
  <si>
    <t>茨大御嬢</t>
  </si>
  <si>
    <t>Ｐちゃん</t>
  </si>
  <si>
    <t>Team ONOE</t>
  </si>
  <si>
    <t>静大OLC浜松A</t>
  </si>
  <si>
    <t>静大OLC浜松B</t>
  </si>
  <si>
    <t>静大OLC浜松C</t>
  </si>
  <si>
    <t>静大OLC浜松D</t>
  </si>
  <si>
    <t>児玉拓</t>
  </si>
  <si>
    <t>室田知宏</t>
  </si>
  <si>
    <t>大場節子</t>
  </si>
  <si>
    <t>三宅文彦</t>
  </si>
  <si>
    <t>塩崎太郎</t>
  </si>
  <si>
    <t>小林岳人</t>
  </si>
  <si>
    <t>奥村理也</t>
  </si>
  <si>
    <t>高橋大輔</t>
  </si>
  <si>
    <t>村上尭</t>
  </si>
  <si>
    <t>三上智</t>
  </si>
  <si>
    <t>皆川美紀子</t>
  </si>
  <si>
    <t>菊地貴志</t>
  </si>
  <si>
    <t>弾塚康平</t>
  </si>
  <si>
    <t>香川譲徳</t>
  </si>
  <si>
    <t>山下智之</t>
  </si>
  <si>
    <t>野村泰子</t>
  </si>
  <si>
    <t>藤沢知美</t>
  </si>
  <si>
    <t>原響子</t>
  </si>
  <si>
    <t>花木睦子</t>
  </si>
  <si>
    <t>永井さや香</t>
  </si>
  <si>
    <t>澤奈津美</t>
  </si>
  <si>
    <t>家木順子</t>
  </si>
  <si>
    <t>大石恭己</t>
  </si>
  <si>
    <t>野口喜朗</t>
  </si>
  <si>
    <t>岩野翔</t>
  </si>
  <si>
    <t>山尾勇介</t>
  </si>
  <si>
    <t>石田有賀里</t>
  </si>
  <si>
    <t>高田幸絵</t>
  </si>
  <si>
    <t>藤川麻未</t>
  </si>
  <si>
    <t>小田尚徹</t>
  </si>
  <si>
    <t>小鷲宜也</t>
  </si>
  <si>
    <t>石山佳代子</t>
  </si>
  <si>
    <t>朴峠周子</t>
  </si>
  <si>
    <t>渡辺りつ子</t>
  </si>
  <si>
    <t>岡田瑛美</t>
  </si>
  <si>
    <t>白石佳子</t>
  </si>
  <si>
    <t>川井宏一</t>
  </si>
  <si>
    <t>田中淳一</t>
  </si>
  <si>
    <t>岩田淳</t>
  </si>
  <si>
    <t>前田裕太</t>
  </si>
  <si>
    <t>岡英樹</t>
  </si>
  <si>
    <t>北村伸介</t>
  </si>
  <si>
    <t>伊藤善人</t>
  </si>
  <si>
    <t>糸永幸平</t>
  </si>
  <si>
    <t>中村康広</t>
  </si>
  <si>
    <t>松井弘毅</t>
  </si>
  <si>
    <t>袴田優美</t>
  </si>
  <si>
    <t>前田青</t>
  </si>
  <si>
    <t>本田享子</t>
  </si>
  <si>
    <t>松井弘之</t>
  </si>
  <si>
    <t>原直子</t>
  </si>
  <si>
    <t>青山美里</t>
  </si>
  <si>
    <t>渡辺徹也</t>
  </si>
  <si>
    <t>久保田優</t>
  </si>
  <si>
    <t>須藤馨</t>
  </si>
  <si>
    <t>八神揺介</t>
  </si>
  <si>
    <t>関谷茂樹</t>
  </si>
  <si>
    <t>高橋元気</t>
  </si>
  <si>
    <t>後藤陽一</t>
  </si>
  <si>
    <t>渡辺悠介</t>
  </si>
  <si>
    <t>高橋舞</t>
  </si>
  <si>
    <t>高橋睦</t>
  </si>
  <si>
    <t>高橋英子</t>
  </si>
  <si>
    <t>鉾立裕樹</t>
  </si>
  <si>
    <t>姫野祐子</t>
  </si>
  <si>
    <t>後藤大輔</t>
  </si>
  <si>
    <t>井口弘章</t>
  </si>
  <si>
    <t>鴻野和之</t>
  </si>
  <si>
    <t>中村洋輔</t>
  </si>
  <si>
    <t>酒井健治</t>
  </si>
  <si>
    <t>辻村修</t>
  </si>
  <si>
    <t>飯田遼一</t>
  </si>
  <si>
    <t>池田智里</t>
  </si>
  <si>
    <t>荒井友香</t>
  </si>
  <si>
    <t>吉田恵美</t>
  </si>
  <si>
    <t>浅井貴弘</t>
  </si>
  <si>
    <t>小松田成幸</t>
  </si>
  <si>
    <t>幸村和美</t>
  </si>
  <si>
    <t>櫻井悠</t>
  </si>
  <si>
    <t>高橋直樹</t>
  </si>
  <si>
    <t>青柳健大</t>
  </si>
  <si>
    <t>多摩ＯＬＫＴ</t>
  </si>
  <si>
    <t>京大宇治ぴょんズ</t>
  </si>
  <si>
    <t>大場さんち</t>
  </si>
  <si>
    <t>ピンクとホッケ</t>
  </si>
  <si>
    <t>浦島太郎と亀</t>
  </si>
  <si>
    <t>ＥＳ関東Ｃりーちゃんず</t>
  </si>
  <si>
    <t>元の会－理道君</t>
  </si>
  <si>
    <t>神戸大Ａ</t>
  </si>
  <si>
    <t>神戸大＆リッツ</t>
  </si>
  <si>
    <t>神戸大Ｃ</t>
  </si>
  <si>
    <t>東京農工大学A</t>
  </si>
  <si>
    <t>東京農工大学B</t>
  </si>
  <si>
    <t>東京農工大学C</t>
  </si>
  <si>
    <t>東京農工大学D</t>
  </si>
  <si>
    <t>東京農工大学E</t>
  </si>
  <si>
    <t>東京農工大学F</t>
  </si>
  <si>
    <t>東京農工大学G</t>
  </si>
  <si>
    <t>千葉大学F</t>
  </si>
  <si>
    <t>千葉大学G</t>
  </si>
  <si>
    <t>千葉大学H</t>
  </si>
  <si>
    <t>図情大OLC-D</t>
  </si>
  <si>
    <t>図情大OLC-E</t>
  </si>
  <si>
    <t>図情大OLC-F</t>
  </si>
  <si>
    <t>金沢大OLCK</t>
  </si>
  <si>
    <t>金沢大OLCL</t>
  </si>
  <si>
    <t>金沢大OLCM</t>
  </si>
  <si>
    <t>金沢大OLCN</t>
  </si>
  <si>
    <t>金沢大OLCO</t>
  </si>
  <si>
    <t>金沢大OLCP</t>
  </si>
  <si>
    <t>早大ＯＣ－D</t>
  </si>
  <si>
    <t>早大ＯＣ－G</t>
  </si>
  <si>
    <t>日本女子大ＯＣ－Ａ</t>
  </si>
  <si>
    <t>日本女子大ＯＣ－B</t>
  </si>
  <si>
    <t>日本女子大ＯＣ－C</t>
  </si>
  <si>
    <t>日本女子大ＯＣ－D</t>
  </si>
  <si>
    <t>日本女子大ＯＣ－E</t>
  </si>
  <si>
    <t>東京工業大学A</t>
  </si>
  <si>
    <t>東京工業大学B</t>
  </si>
  <si>
    <t>東京工業大学C</t>
  </si>
  <si>
    <t>東京工業大学D</t>
  </si>
  <si>
    <t>東京工業大学E</t>
  </si>
  <si>
    <t>東京工業大学F</t>
  </si>
  <si>
    <t>東京工業大学G</t>
  </si>
  <si>
    <t>東京工業大学H</t>
  </si>
  <si>
    <t xml:space="preserve">東京工業大学I </t>
  </si>
  <si>
    <t>東京工業大学J</t>
  </si>
  <si>
    <t>ＹＡＭＡＤＡ</t>
  </si>
  <si>
    <t>電波兄弟</t>
  </si>
  <si>
    <t>東女25期</t>
  </si>
  <si>
    <t>ＯＬＫ-a</t>
  </si>
  <si>
    <t>OLK-b</t>
  </si>
  <si>
    <t>OLK-e</t>
  </si>
  <si>
    <t xml:space="preserve">入間市OLC煎茶 </t>
  </si>
  <si>
    <t xml:space="preserve">入間市OLCほうじ茶 </t>
  </si>
  <si>
    <t>入間市OLC玄米茶</t>
  </si>
  <si>
    <t>オセロ</t>
  </si>
  <si>
    <t>ガンバリマッスル！</t>
  </si>
  <si>
    <t>ガンバリマッスル！</t>
  </si>
  <si>
    <t>チームなかとみ</t>
  </si>
  <si>
    <t>東北大学渉外局</t>
  </si>
  <si>
    <t>青八木山</t>
  </si>
  <si>
    <t>カッシーチーム</t>
  </si>
  <si>
    <t>やぎさん</t>
  </si>
  <si>
    <t>Takaizumi</t>
  </si>
  <si>
    <t>愛モード（圏外）</t>
  </si>
  <si>
    <t>チーム姫様</t>
  </si>
  <si>
    <t>MツエGトウOLC</t>
  </si>
  <si>
    <t>チーム火星人♂♀</t>
  </si>
  <si>
    <t>筑波大＠81A</t>
  </si>
  <si>
    <t>アカネ</t>
  </si>
  <si>
    <t>筑波大＠81B</t>
  </si>
  <si>
    <t>東近リニア</t>
  </si>
  <si>
    <t>菊栄組</t>
  </si>
  <si>
    <t>新大OC-E</t>
  </si>
  <si>
    <t>新大OC-F</t>
  </si>
  <si>
    <t>新大OC-G</t>
  </si>
  <si>
    <t>岩大１</t>
  </si>
  <si>
    <t xml:space="preserve">岩大２ </t>
  </si>
  <si>
    <t>岩大３</t>
  </si>
  <si>
    <t>岩大４</t>
  </si>
  <si>
    <t>岩大５</t>
  </si>
  <si>
    <t>Team ハッチマン</t>
  </si>
  <si>
    <t>不由径B</t>
  </si>
  <si>
    <t>不由径A</t>
  </si>
  <si>
    <t>金沢大OLCA</t>
  </si>
  <si>
    <t>金沢大OLCB</t>
  </si>
  <si>
    <t>金沢大OLCC</t>
  </si>
  <si>
    <t>金沢大OLCD</t>
  </si>
  <si>
    <t>金沢大OLCE</t>
  </si>
  <si>
    <t>金沢大OLCF</t>
  </si>
  <si>
    <t>金沢大OLCG</t>
  </si>
  <si>
    <t>金沢大OLCH</t>
  </si>
  <si>
    <t xml:space="preserve">金沢大OLCI </t>
  </si>
  <si>
    <t>金沢大OLCJ</t>
  </si>
  <si>
    <t>京大ＯＬＣ岐阜組</t>
  </si>
  <si>
    <t>早大ＯＣ－Ａ</t>
  </si>
  <si>
    <t>早大ＯＣ－B</t>
  </si>
  <si>
    <t>早大ＯＣ－C</t>
  </si>
  <si>
    <t>早大ＯＣ－E</t>
  </si>
  <si>
    <t>早大ＯＣ－F</t>
  </si>
  <si>
    <t>高田英司</t>
  </si>
  <si>
    <t>鶴井達也</t>
  </si>
  <si>
    <t>中川美樹</t>
  </si>
  <si>
    <t>西岡英則</t>
  </si>
  <si>
    <t>加藤恵美</t>
  </si>
  <si>
    <t>山口能登美</t>
  </si>
  <si>
    <t>柴田理恵</t>
  </si>
  <si>
    <t>寺島香織</t>
  </si>
  <si>
    <t>志村和子</t>
  </si>
  <si>
    <t>斉藤輝一</t>
  </si>
  <si>
    <t>河村正和</t>
  </si>
  <si>
    <t>西崎隼人</t>
  </si>
  <si>
    <t>腰山いづみ</t>
  </si>
  <si>
    <t>鈴木将浩</t>
  </si>
  <si>
    <t>田中徹</t>
  </si>
  <si>
    <t>紺野俊介</t>
  </si>
  <si>
    <t>小林達郎</t>
  </si>
  <si>
    <t>篠原岳夫</t>
  </si>
  <si>
    <t>村上憲一</t>
  </si>
  <si>
    <t>西畑俊介</t>
  </si>
  <si>
    <t>石関圭志</t>
  </si>
  <si>
    <t>古川健二</t>
  </si>
  <si>
    <t>保前保</t>
  </si>
  <si>
    <t>水野崇行</t>
  </si>
  <si>
    <t>持丸智英</t>
  </si>
  <si>
    <t>宮井一帆</t>
  </si>
  <si>
    <t>成田充</t>
  </si>
  <si>
    <t>脇野昌太郎</t>
  </si>
  <si>
    <t>南朋江</t>
  </si>
  <si>
    <t>片山裕典</t>
  </si>
  <si>
    <t>城座慎一郎</t>
  </si>
  <si>
    <t>中澤宏紀</t>
  </si>
  <si>
    <t>大塚泰恵</t>
  </si>
  <si>
    <t>北村亮</t>
  </si>
  <si>
    <t>松室隼人</t>
  </si>
  <si>
    <t>吉田建典</t>
  </si>
  <si>
    <t>鈴木裕子</t>
  </si>
  <si>
    <t>小森康孝</t>
  </si>
  <si>
    <t>鶴田翔一</t>
  </si>
  <si>
    <t>平岡雅芸</t>
  </si>
  <si>
    <t>高田智実</t>
  </si>
  <si>
    <t>高野由紀</t>
  </si>
  <si>
    <t>立花聡</t>
  </si>
  <si>
    <t>加登屋毅</t>
  </si>
  <si>
    <t>米田稔</t>
  </si>
  <si>
    <t>石井大生</t>
  </si>
  <si>
    <t>榎本和弘</t>
  </si>
  <si>
    <t>佐藤啓史</t>
  </si>
  <si>
    <t>荒川渓</t>
  </si>
  <si>
    <t>丹羽史尋</t>
  </si>
  <si>
    <t>中野真希</t>
  </si>
  <si>
    <t>清水容子</t>
  </si>
  <si>
    <t>高村近子</t>
  </si>
  <si>
    <t>中山敏</t>
  </si>
  <si>
    <t>馬場政志</t>
  </si>
  <si>
    <t>田部恭裕</t>
  </si>
  <si>
    <t>若宮武</t>
  </si>
  <si>
    <t>宜保諒</t>
  </si>
  <si>
    <t>静岡一郎</t>
  </si>
  <si>
    <t>堀江守弘</t>
  </si>
  <si>
    <t>濱田尚</t>
  </si>
  <si>
    <t>矢崎賢治</t>
  </si>
  <si>
    <t>宅間隆二</t>
  </si>
  <si>
    <t>松澤俊行</t>
  </si>
  <si>
    <t>田島利佳</t>
  </si>
  <si>
    <t>元木友子</t>
  </si>
  <si>
    <t>楠本俊壮</t>
  </si>
  <si>
    <t>石川裕理</t>
  </si>
  <si>
    <t>村上健介</t>
  </si>
  <si>
    <t>松下愛則</t>
  </si>
  <si>
    <t>小笠原隆史</t>
  </si>
  <si>
    <t>鎌田健太郎</t>
  </si>
  <si>
    <t>室川絋一</t>
  </si>
  <si>
    <t>多田奨</t>
  </si>
  <si>
    <t>中野秀紀</t>
  </si>
  <si>
    <t>須賀博基</t>
  </si>
  <si>
    <t>長瀬貴俊</t>
  </si>
  <si>
    <t>武村法</t>
  </si>
  <si>
    <t>鈴木圭祐</t>
  </si>
  <si>
    <t>佐川雅幸</t>
  </si>
  <si>
    <t>久保秀男</t>
  </si>
  <si>
    <t>永井大悟</t>
  </si>
  <si>
    <t>舟根大輔</t>
  </si>
  <si>
    <t>齋藤正敏</t>
  </si>
  <si>
    <t>高橋弘恵</t>
  </si>
  <si>
    <t>仁平克輝</t>
  </si>
  <si>
    <t>柿並義宏</t>
  </si>
  <si>
    <t>西山洋生</t>
  </si>
  <si>
    <t>櫻木伸也</t>
  </si>
  <si>
    <t>寺田慎一</t>
  </si>
  <si>
    <t>高橋厚</t>
  </si>
  <si>
    <t>能勢晃司</t>
  </si>
  <si>
    <t>大場隆夫</t>
  </si>
  <si>
    <t>並河朋</t>
  </si>
  <si>
    <t>亀井綾</t>
  </si>
  <si>
    <t>小林正子</t>
  </si>
  <si>
    <t>関口道広</t>
  </si>
  <si>
    <t>金枝敏克</t>
  </si>
  <si>
    <t>赤木孝信</t>
  </si>
  <si>
    <t>山岡淳</t>
  </si>
  <si>
    <t>井上博人</t>
  </si>
  <si>
    <t>荒井隆雄</t>
  </si>
  <si>
    <t>不破喬</t>
  </si>
  <si>
    <t>太田翔</t>
  </si>
  <si>
    <t>大川真理子</t>
  </si>
  <si>
    <t>高木麻衣</t>
  </si>
  <si>
    <t>御供頌弘</t>
  </si>
  <si>
    <t>掛谷朋美</t>
  </si>
  <si>
    <t>宮沢絵美</t>
  </si>
  <si>
    <t>西山絵梨香</t>
  </si>
  <si>
    <t>目黒大樹</t>
  </si>
  <si>
    <t>秋吉祐紀</t>
  </si>
  <si>
    <t>庄山美子</t>
  </si>
  <si>
    <t>天笠真吾</t>
  </si>
  <si>
    <t>松田康彦</t>
  </si>
  <si>
    <t>山田貴洋</t>
  </si>
  <si>
    <t>小林美幸</t>
  </si>
  <si>
    <t>福森ちさこ</t>
  </si>
  <si>
    <t>本郷真弓</t>
  </si>
  <si>
    <t>松本大輔</t>
  </si>
  <si>
    <t>青島健太</t>
  </si>
  <si>
    <t>小澤優香</t>
  </si>
  <si>
    <t>橋本陽子</t>
  </si>
  <si>
    <t>若林希美</t>
  </si>
  <si>
    <t>大迫響子</t>
  </si>
  <si>
    <t>黒沢侑加</t>
  </si>
  <si>
    <t>齋藤孝男</t>
  </si>
  <si>
    <t>徳江勇樹</t>
  </si>
  <si>
    <t>坪居大介</t>
  </si>
  <si>
    <t>村上諒一</t>
  </si>
  <si>
    <t>北崎茂</t>
  </si>
  <si>
    <t>北村俊介</t>
  </si>
  <si>
    <t>海野正英</t>
  </si>
  <si>
    <t>高瀬悠太</t>
  </si>
  <si>
    <t>羽賀岳尋</t>
  </si>
  <si>
    <t>安井基陽</t>
  </si>
  <si>
    <t>山崎真希子</t>
  </si>
  <si>
    <t>太田恒平</t>
  </si>
  <si>
    <t>渡邉まい</t>
  </si>
  <si>
    <t>渡辺裕己</t>
  </si>
  <si>
    <t>大和明子</t>
  </si>
  <si>
    <t>青島優</t>
  </si>
  <si>
    <t>渡辺加与美</t>
  </si>
  <si>
    <t>杉田俊哉</t>
  </si>
  <si>
    <t>野口章江</t>
  </si>
  <si>
    <t>門間幸恵</t>
  </si>
  <si>
    <t>斉由佳</t>
  </si>
  <si>
    <t>荒井奈穂美</t>
  </si>
  <si>
    <t>竹内瞬</t>
  </si>
  <si>
    <t>永井亮</t>
  </si>
  <si>
    <t>柏倉佳介</t>
  </si>
  <si>
    <t>柳川理恵子</t>
  </si>
  <si>
    <t>櫻井優子</t>
  </si>
  <si>
    <t>阿久津麻美</t>
  </si>
  <si>
    <t>平林静保</t>
  </si>
  <si>
    <t>千葉光絵</t>
  </si>
  <si>
    <t>酒井秋穂</t>
  </si>
  <si>
    <t>花田拓紀</t>
  </si>
  <si>
    <t>中島善久</t>
  </si>
  <si>
    <t>酒井百合子</t>
  </si>
  <si>
    <t>清水栄一</t>
  </si>
  <si>
    <t>広崎旭宏</t>
  </si>
  <si>
    <t>田中史織</t>
  </si>
  <si>
    <t>竹内志づ香</t>
  </si>
  <si>
    <t>若林さゆり</t>
  </si>
  <si>
    <t>記野聡史</t>
  </si>
  <si>
    <t>南茂哲也</t>
  </si>
  <si>
    <t>山口卓也</t>
  </si>
  <si>
    <t>三上諒</t>
  </si>
  <si>
    <t>細田北斗</t>
  </si>
  <si>
    <t>湯沢友豪</t>
  </si>
  <si>
    <t>金沢大OLCP</t>
  </si>
  <si>
    <t>早大ＯＣ－D</t>
  </si>
  <si>
    <t>早大ＯＣ－G</t>
  </si>
  <si>
    <t>日本女子大ＯＣ－Ａ</t>
  </si>
  <si>
    <t>日本女子大ＯＣ－B</t>
  </si>
  <si>
    <t>日本女子大ＯＣ－C</t>
  </si>
  <si>
    <t>日本女子大ＯＣ－D</t>
  </si>
  <si>
    <t>日本女子大ＯＣ－E</t>
  </si>
  <si>
    <t>東京工業大学A</t>
  </si>
  <si>
    <t>東京工業大学B</t>
  </si>
  <si>
    <t>東京工業大学C</t>
  </si>
  <si>
    <t>東京工業大学D</t>
  </si>
  <si>
    <t>東京工業大学E</t>
  </si>
  <si>
    <t>東京工業大学F</t>
  </si>
  <si>
    <t>東京工業大学G</t>
  </si>
  <si>
    <t>東京工業大学H</t>
  </si>
  <si>
    <t xml:space="preserve">東京工業大学I </t>
  </si>
  <si>
    <t>東京工業大学J</t>
  </si>
  <si>
    <t>オセロ</t>
  </si>
  <si>
    <t>チームなかとみ</t>
  </si>
  <si>
    <t>川本有香</t>
  </si>
  <si>
    <t>高橋雄哉</t>
  </si>
  <si>
    <t>図情大OLC-G</t>
  </si>
  <si>
    <t>椙大OLC</t>
  </si>
  <si>
    <t>藤生孝志</t>
  </si>
  <si>
    <t>平井亜希奈</t>
  </si>
  <si>
    <t>千葉大学I</t>
  </si>
  <si>
    <t>中村信雄</t>
  </si>
  <si>
    <t>入間市OLC</t>
  </si>
  <si>
    <t>田中洋子</t>
  </si>
  <si>
    <t>加藤伶子</t>
  </si>
  <si>
    <t>阿部敬寿</t>
  </si>
  <si>
    <t>久保田芳弘</t>
  </si>
  <si>
    <t>名嘉眞朝将</t>
  </si>
  <si>
    <t>今野利光</t>
  </si>
  <si>
    <t>東京工業大学Ｋ</t>
  </si>
  <si>
    <t>東京工業大学Ｌ</t>
  </si>
  <si>
    <t>東京工業大学Ｍ</t>
  </si>
  <si>
    <t>鈴木未生</t>
  </si>
  <si>
    <t>伏見孝一</t>
  </si>
  <si>
    <t>早大OC-H</t>
  </si>
  <si>
    <t>木村佳司</t>
  </si>
  <si>
    <t>長野県協会</t>
  </si>
  <si>
    <t>園原揚宏</t>
  </si>
  <si>
    <t>深澤央</t>
  </si>
  <si>
    <t>東北大OLC</t>
  </si>
  <si>
    <t>角田明子</t>
  </si>
  <si>
    <t>岩手県立大OLC</t>
  </si>
  <si>
    <t>田中俊行</t>
  </si>
  <si>
    <t>瀬戸口洋幸</t>
  </si>
  <si>
    <t>東北大OB</t>
  </si>
  <si>
    <t>植松裕子</t>
  </si>
  <si>
    <t>鈴木俊雄</t>
  </si>
  <si>
    <t>C</t>
  </si>
  <si>
    <t>B</t>
  </si>
  <si>
    <t>Z</t>
  </si>
  <si>
    <t>井上和仁</t>
  </si>
  <si>
    <t>瀬戸口洋幸</t>
  </si>
  <si>
    <t>D</t>
  </si>
  <si>
    <t>E</t>
  </si>
  <si>
    <t>Ｄ</t>
  </si>
  <si>
    <t>A</t>
  </si>
  <si>
    <t>W</t>
  </si>
  <si>
    <t>深澤央</t>
  </si>
  <si>
    <t>C</t>
  </si>
  <si>
    <t>A</t>
  </si>
  <si>
    <t>B</t>
  </si>
  <si>
    <t>N</t>
  </si>
  <si>
    <t>D</t>
  </si>
  <si>
    <t>Z</t>
  </si>
  <si>
    <t>A</t>
  </si>
  <si>
    <t>C</t>
  </si>
  <si>
    <t>B</t>
  </si>
  <si>
    <t>E</t>
  </si>
  <si>
    <t>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</si>
</sst>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7" xfId="0" applyNumberFormat="1" applyBorder="1" applyAlignment="1">
      <alignment/>
    </xf>
    <xf numFmtId="21" fontId="0" fillId="0" borderId="17" xfId="0" applyNumberFormat="1" applyBorder="1" applyAlignment="1">
      <alignment/>
    </xf>
    <xf numFmtId="21" fontId="0" fillId="0" borderId="4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1" fontId="0" fillId="0" borderId="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7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0" xfId="0" applyAlignment="1" quotePrefix="1">
      <alignment/>
    </xf>
    <xf numFmtId="20" fontId="0" fillId="0" borderId="7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176" fontId="0" fillId="0" borderId="19" xfId="0" applyNumberFormat="1" applyBorder="1" applyAlignment="1">
      <alignment/>
    </xf>
    <xf numFmtId="21" fontId="0" fillId="0" borderId="19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 quotePrefix="1">
      <alignment/>
    </xf>
    <xf numFmtId="21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1" fontId="0" fillId="0" borderId="26" xfId="0" applyNumberFormat="1" applyBorder="1" applyAlignment="1" quotePrefix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 quotePrefix="1">
      <alignment/>
    </xf>
    <xf numFmtId="177" fontId="0" fillId="0" borderId="0" xfId="0" applyNumberFormat="1" applyBorder="1" applyAlignment="1" quotePrefix="1">
      <alignment/>
    </xf>
    <xf numFmtId="179" fontId="0" fillId="0" borderId="27" xfId="0" applyNumberFormat="1" applyBorder="1" applyAlignment="1">
      <alignment horizontal="center"/>
    </xf>
    <xf numFmtId="177" fontId="0" fillId="0" borderId="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29" xfId="21" applyFont="1" applyBorder="1" applyAlignment="1">
      <alignment/>
      <protection/>
    </xf>
    <xf numFmtId="0" fontId="4" fillId="0" borderId="30" xfId="21" applyFont="1" applyBorder="1" applyAlignment="1">
      <alignment/>
      <protection/>
    </xf>
    <xf numFmtId="0" fontId="4" fillId="0" borderId="30" xfId="21" applyFont="1" applyBorder="1">
      <alignment/>
      <protection/>
    </xf>
    <xf numFmtId="0" fontId="4" fillId="0" borderId="4" xfId="0" applyFont="1" applyBorder="1" applyAlignment="1">
      <alignment/>
    </xf>
    <xf numFmtId="0" fontId="5" fillId="0" borderId="31" xfId="21" applyFont="1" applyBorder="1">
      <alignment/>
      <protection/>
    </xf>
    <xf numFmtId="0" fontId="5" fillId="0" borderId="32" xfId="21" applyFont="1" applyBorder="1" applyAlignment="1">
      <alignment horizontal="center"/>
      <protection/>
    </xf>
    <xf numFmtId="21" fontId="0" fillId="0" borderId="12" xfId="0" applyNumberFormat="1" applyBorder="1" applyAlignment="1">
      <alignment/>
    </xf>
    <xf numFmtId="21" fontId="0" fillId="0" borderId="33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 horizontal="center"/>
    </xf>
    <xf numFmtId="21" fontId="0" fillId="0" borderId="35" xfId="0" applyNumberFormat="1" applyBorder="1" applyAlignment="1">
      <alignment/>
    </xf>
    <xf numFmtId="0" fontId="5" fillId="2" borderId="31" xfId="21" applyFont="1" applyFill="1" applyBorder="1">
      <alignment/>
      <protection/>
    </xf>
    <xf numFmtId="0" fontId="5" fillId="2" borderId="36" xfId="21" applyFont="1" applyFill="1" applyBorder="1">
      <alignment/>
      <protection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1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" fillId="0" borderId="39" xfId="21" applyFont="1" applyBorder="1" applyAlignment="1">
      <alignment horizontal="center"/>
      <protection/>
    </xf>
    <xf numFmtId="0" fontId="5" fillId="2" borderId="39" xfId="21" applyFont="1" applyFill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5" fillId="0" borderId="39" xfId="21" applyFont="1" applyBorder="1">
      <alignment/>
      <protection/>
    </xf>
    <xf numFmtId="49" fontId="0" fillId="0" borderId="39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3" borderId="41" xfId="21" applyFont="1" applyFill="1" applyBorder="1" applyAlignment="1">
      <alignment horizontal="center"/>
      <protection/>
    </xf>
    <xf numFmtId="0" fontId="5" fillId="3" borderId="32" xfId="21" applyFont="1" applyFill="1" applyBorder="1" applyAlignment="1">
      <alignment horizontal="center"/>
      <protection/>
    </xf>
    <xf numFmtId="0" fontId="4" fillId="0" borderId="4" xfId="21" applyFont="1" applyBorder="1">
      <alignment/>
      <protection/>
    </xf>
    <xf numFmtId="0" fontId="0" fillId="0" borderId="30" xfId="0" applyBorder="1" applyAlignment="1">
      <alignment/>
    </xf>
    <xf numFmtId="0" fontId="4" fillId="0" borderId="29" xfId="21" applyFont="1" applyBorder="1">
      <alignment/>
      <protection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39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矢板ショート前日エントリー1030-3" xfId="21"/>
    <cellStyle name="Followed Hyperlink" xfId="22"/>
  </cellStyles>
  <dxfs count="2">
    <dxf>
      <font>
        <b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214"/>
  <sheetViews>
    <sheetView workbookViewId="0" topLeftCell="A4">
      <pane ySplit="4" topLeftCell="BM8" activePane="bottomLeft" state="frozen"/>
      <selection pane="topLeft" activeCell="A4" sqref="A4"/>
      <selection pane="bottomLeft" activeCell="I24" sqref="I24"/>
    </sheetView>
  </sheetViews>
  <sheetFormatPr defaultColWidth="9.00390625" defaultRowHeight="13.5"/>
  <cols>
    <col min="1" max="1" width="5.625" style="0" customWidth="1"/>
    <col min="2" max="2" width="6.875" style="0" customWidth="1"/>
    <col min="4" max="4" width="11.00390625" style="0" bestFit="1" customWidth="1"/>
    <col min="5" max="5" width="14.875" style="0" bestFit="1" customWidth="1"/>
    <col min="29" max="29" width="1.25" style="0" customWidth="1"/>
    <col min="30" max="32" width="5.50390625" style="0" customWidth="1"/>
    <col min="33" max="33" width="7.375" style="0" customWidth="1"/>
    <col min="34" max="34" width="6.75390625" style="0" customWidth="1"/>
    <col min="35" max="35" width="7.75390625" style="0" customWidth="1"/>
    <col min="36" max="36" width="10.00390625" style="0" customWidth="1"/>
  </cols>
  <sheetData>
    <row r="3" spans="26:28" ht="13.5">
      <c r="Z3">
        <v>10</v>
      </c>
      <c r="AB3" s="2"/>
    </row>
    <row r="4" spans="26:38" ht="13.5">
      <c r="Z4" s="22">
        <v>0.001388888888888889</v>
      </c>
      <c r="AA4" s="22"/>
      <c r="AD4" s="97" t="s">
        <v>39</v>
      </c>
      <c r="AE4" s="98"/>
      <c r="AF4" s="99"/>
      <c r="AG4" s="97" t="s">
        <v>47</v>
      </c>
      <c r="AH4" s="98"/>
      <c r="AI4" s="99"/>
      <c r="AJ4" s="50" t="s">
        <v>33</v>
      </c>
      <c r="AK4" s="40"/>
      <c r="AL4" s="40"/>
    </row>
    <row r="5" spans="11:38" ht="14.25" thickBot="1">
      <c r="K5" s="28" t="s">
        <v>27</v>
      </c>
      <c r="R5" s="35"/>
      <c r="AD5" s="35" t="s">
        <v>42</v>
      </c>
      <c r="AE5" s="35" t="s">
        <v>43</v>
      </c>
      <c r="AF5" s="47" t="s">
        <v>41</v>
      </c>
      <c r="AG5" s="2" t="s">
        <v>45</v>
      </c>
      <c r="AH5" s="2" t="s">
        <v>46</v>
      </c>
      <c r="AI5" s="2" t="s">
        <v>40</v>
      </c>
      <c r="AJ5" s="51" t="s">
        <v>34</v>
      </c>
      <c r="AK5" s="53"/>
      <c r="AL5" s="53"/>
    </row>
    <row r="6" spans="2:38" ht="13.5">
      <c r="B6" s="100" t="s">
        <v>0</v>
      </c>
      <c r="C6" s="102" t="s">
        <v>7</v>
      </c>
      <c r="D6" s="104" t="s">
        <v>26</v>
      </c>
      <c r="E6" s="104" t="s">
        <v>8</v>
      </c>
      <c r="F6" s="111" t="s">
        <v>9</v>
      </c>
      <c r="G6" s="112"/>
      <c r="H6" s="11">
        <v>1</v>
      </c>
      <c r="I6" s="12">
        <v>2</v>
      </c>
      <c r="J6" s="12">
        <v>3</v>
      </c>
      <c r="K6" s="12">
        <v>4</v>
      </c>
      <c r="L6" s="12">
        <v>5</v>
      </c>
      <c r="M6" s="12">
        <v>6</v>
      </c>
      <c r="N6" s="12">
        <v>7</v>
      </c>
      <c r="O6" s="12">
        <v>8</v>
      </c>
      <c r="P6" s="11">
        <v>9</v>
      </c>
      <c r="Q6" s="13" t="s">
        <v>3</v>
      </c>
      <c r="R6" s="108" t="s">
        <v>10</v>
      </c>
      <c r="S6" s="109"/>
      <c r="T6" s="58"/>
      <c r="U6" s="108" t="s">
        <v>37</v>
      </c>
      <c r="V6" s="109"/>
      <c r="W6" s="58"/>
      <c r="X6" s="13" t="s">
        <v>5</v>
      </c>
      <c r="Y6" s="106" t="s">
        <v>2</v>
      </c>
      <c r="Z6" s="13" t="s">
        <v>14</v>
      </c>
      <c r="AA6" s="1" t="s">
        <v>48</v>
      </c>
      <c r="AB6" s="1" t="s">
        <v>11</v>
      </c>
      <c r="AF6" s="48"/>
      <c r="AG6" s="53"/>
      <c r="AH6" s="53"/>
      <c r="AI6" s="53"/>
      <c r="AJ6" s="51"/>
      <c r="AK6" s="53"/>
      <c r="AL6" s="53"/>
    </row>
    <row r="7" spans="2:38" ht="14.25" thickBot="1">
      <c r="B7" s="101"/>
      <c r="C7" s="103" t="s">
        <v>1</v>
      </c>
      <c r="D7" s="105"/>
      <c r="E7" s="105"/>
      <c r="F7" s="3" t="s">
        <v>2</v>
      </c>
      <c r="G7" s="4" t="s">
        <v>36</v>
      </c>
      <c r="H7" s="17" t="s">
        <v>13</v>
      </c>
      <c r="I7" s="18" t="s">
        <v>14</v>
      </c>
      <c r="J7" s="18" t="s">
        <v>14</v>
      </c>
      <c r="K7" s="18" t="s">
        <v>21</v>
      </c>
      <c r="L7" s="18" t="s">
        <v>21</v>
      </c>
      <c r="M7" s="18" t="s">
        <v>21</v>
      </c>
      <c r="N7" s="18" t="s">
        <v>13</v>
      </c>
      <c r="O7" s="18" t="s">
        <v>12</v>
      </c>
      <c r="P7" s="17" t="s">
        <v>13</v>
      </c>
      <c r="Q7" s="14" t="s">
        <v>4</v>
      </c>
      <c r="R7" s="17" t="s">
        <v>14</v>
      </c>
      <c r="S7" s="15" t="s">
        <v>22</v>
      </c>
      <c r="T7" s="4"/>
      <c r="U7" s="41" t="s">
        <v>15</v>
      </c>
      <c r="V7" s="15" t="s">
        <v>22</v>
      </c>
      <c r="W7" s="4"/>
      <c r="X7" s="14" t="s">
        <v>4</v>
      </c>
      <c r="Y7" s="107"/>
      <c r="Z7" s="14" t="s">
        <v>35</v>
      </c>
      <c r="AA7" s="14" t="s">
        <v>22</v>
      </c>
      <c r="AB7" s="14" t="s">
        <v>22</v>
      </c>
      <c r="AF7" s="48"/>
      <c r="AG7" s="53"/>
      <c r="AH7" s="53"/>
      <c r="AI7" s="53"/>
      <c r="AJ7" s="51"/>
      <c r="AK7" s="53"/>
      <c r="AL7" s="53"/>
    </row>
    <row r="8" spans="2:38" ht="13.5">
      <c r="B8" s="13">
        <v>1</v>
      </c>
      <c r="C8" s="92">
        <v>1011</v>
      </c>
      <c r="D8" s="73" t="s">
        <v>49</v>
      </c>
      <c r="E8" s="61" t="s">
        <v>141</v>
      </c>
      <c r="F8" s="19">
        <f aca="true" t="shared" si="0" ref="F8:F39">IF($D8="","",Y8)</f>
        <v>1</v>
      </c>
      <c r="G8" s="25">
        <f>AA8</f>
        <v>6.944444444444444E-05</v>
      </c>
      <c r="H8" s="20" t="s">
        <v>12</v>
      </c>
      <c r="I8" s="21" t="s">
        <v>13</v>
      </c>
      <c r="J8" s="21" t="s">
        <v>12</v>
      </c>
      <c r="K8" s="21" t="s">
        <v>12</v>
      </c>
      <c r="L8" s="21" t="s">
        <v>12</v>
      </c>
      <c r="M8" s="21" t="s">
        <v>12</v>
      </c>
      <c r="N8" s="21" t="s">
        <v>12</v>
      </c>
      <c r="O8" s="21" t="s">
        <v>12</v>
      </c>
      <c r="P8" s="20" t="s">
        <v>12</v>
      </c>
      <c r="Q8" s="9">
        <f aca="true" t="shared" si="1" ref="Q8:Q13">IF($D8="","",SUM(COUNTIF(H8,$H$7),COUNTIF(I8,$I$7),COUNTIF(J8,$J$7),COUNTIF(K8,$K$7),COUNTIF(L8,$L$7),COUNTIF(M8,$M$7),COUNTIF(N8,$N$7),COUNTIF(O8,$O$7),COUNTIF(P8,$P$7)))</f>
        <v>1</v>
      </c>
      <c r="R8" s="20"/>
      <c r="S8" s="37"/>
      <c r="T8" s="57"/>
      <c r="U8" s="45" t="s">
        <v>38</v>
      </c>
      <c r="V8" s="37">
        <v>5.21</v>
      </c>
      <c r="W8" s="57">
        <v>6</v>
      </c>
      <c r="X8" s="9">
        <f>IF(D8="","",SUM(COUNTIF(R8,$R$7),COUNTIF(U8,$U$7)))</f>
        <v>0</v>
      </c>
      <c r="Y8" s="9">
        <f aca="true" t="shared" si="2" ref="Y8:Y39">IF($D8="","",Q8+X8)</f>
        <v>1</v>
      </c>
      <c r="Z8" s="39">
        <f aca="true" t="shared" si="3" ref="Z8:Z18">IF($D8="","",($Z$3-Y8)*$Z$4)</f>
        <v>0.0125</v>
      </c>
      <c r="AA8" s="23">
        <f>AJ8</f>
        <v>6.944444444444444E-05</v>
      </c>
      <c r="AB8" s="23">
        <f>IF($D8="","",Z8+AA8)</f>
        <v>0.012569444444444446</v>
      </c>
      <c r="AD8" s="38">
        <f>IF(R8=$R$7,1,0)</f>
        <v>0</v>
      </c>
      <c r="AE8" s="38">
        <f>IF(U8=$U$7,1,0)</f>
        <v>0</v>
      </c>
      <c r="AF8" s="49">
        <f>AD8+AE8</f>
        <v>0</v>
      </c>
      <c r="AG8" s="55">
        <f>T8</f>
        <v>0</v>
      </c>
      <c r="AH8" s="55">
        <f>W8</f>
        <v>6</v>
      </c>
      <c r="AI8" s="55">
        <f>AG8+AH8</f>
        <v>6</v>
      </c>
      <c r="AJ8" s="52">
        <f>(AI8/1440)/60</f>
        <v>6.944444444444444E-05</v>
      </c>
      <c r="AK8" s="54"/>
      <c r="AL8" s="54"/>
    </row>
    <row r="9" spans="2:38" ht="13.5">
      <c r="B9" s="27">
        <v>2</v>
      </c>
      <c r="C9" s="93">
        <f>C8+10</f>
        <v>1021</v>
      </c>
      <c r="D9" s="65" t="s">
        <v>50</v>
      </c>
      <c r="E9" s="62" t="s">
        <v>142</v>
      </c>
      <c r="F9" s="19">
        <f t="shared" si="0"/>
        <v>2</v>
      </c>
      <c r="G9" s="25">
        <f aca="true" t="shared" si="4" ref="G9:G18">AA9</f>
        <v>0.0013888888888888887</v>
      </c>
      <c r="H9" s="20" t="s">
        <v>12</v>
      </c>
      <c r="I9" s="21" t="s">
        <v>12</v>
      </c>
      <c r="J9" s="21" t="s">
        <v>14</v>
      </c>
      <c r="K9" s="21" t="s">
        <v>12</v>
      </c>
      <c r="L9" s="21" t="s">
        <v>12</v>
      </c>
      <c r="M9" s="21" t="s">
        <v>12</v>
      </c>
      <c r="N9" s="21" t="s">
        <v>12</v>
      </c>
      <c r="O9" s="21" t="s">
        <v>12</v>
      </c>
      <c r="P9" s="20" t="s">
        <v>12</v>
      </c>
      <c r="Q9" s="9">
        <f t="shared" si="1"/>
        <v>2</v>
      </c>
      <c r="R9" s="20" t="s">
        <v>44</v>
      </c>
      <c r="S9" s="37">
        <v>72.1</v>
      </c>
      <c r="T9" s="57">
        <v>120</v>
      </c>
      <c r="U9" s="46"/>
      <c r="V9" s="37"/>
      <c r="W9" s="57"/>
      <c r="X9" s="9">
        <f aca="true" t="shared" si="5" ref="X9:X18">IF(D9="","",SUM(COUNTIF(R9,$R$7),COUNTIF(U9,$U$7)))</f>
        <v>0</v>
      </c>
      <c r="Y9" s="9">
        <f t="shared" si="2"/>
        <v>2</v>
      </c>
      <c r="Z9" s="39">
        <f t="shared" si="3"/>
        <v>0.011111111111111112</v>
      </c>
      <c r="AA9" s="23">
        <f aca="true" t="shared" si="6" ref="AA9:AA72">AJ9</f>
        <v>0.0013888888888888887</v>
      </c>
      <c r="AB9" s="23">
        <f aca="true" t="shared" si="7" ref="AB9:AB18">IF($D9="","",Z9+AA9)</f>
        <v>0.0125</v>
      </c>
      <c r="AD9" s="38">
        <f aca="true" t="shared" si="8" ref="AD9:AD18">IF(R9=$R$7,1,0)</f>
        <v>0</v>
      </c>
      <c r="AE9" s="38">
        <f aca="true" t="shared" si="9" ref="AE9:AE18">IF(U9=$U$7,1,0)</f>
        <v>0</v>
      </c>
      <c r="AF9" s="49">
        <f aca="true" t="shared" si="10" ref="AF9:AF18">AD9+AE9</f>
        <v>0</v>
      </c>
      <c r="AG9" s="55">
        <f aca="true" t="shared" si="11" ref="AG9:AG18">T9</f>
        <v>120</v>
      </c>
      <c r="AH9" s="55">
        <f aca="true" t="shared" si="12" ref="AH9:AH18">W9</f>
        <v>0</v>
      </c>
      <c r="AI9" s="55">
        <f aca="true" t="shared" si="13" ref="AI9:AI18">AG9+AH9</f>
        <v>120</v>
      </c>
      <c r="AJ9" s="52">
        <f aca="true" t="shared" si="14" ref="AJ9:AJ18">(AI9/1440)/60</f>
        <v>0.0013888888888888887</v>
      </c>
      <c r="AK9" s="54"/>
      <c r="AL9" s="54"/>
    </row>
    <row r="10" spans="2:38" ht="13.5">
      <c r="B10" s="27">
        <v>3</v>
      </c>
      <c r="C10" s="93">
        <f aca="true" t="shared" si="15" ref="C10:C73">C9+10</f>
        <v>1031</v>
      </c>
      <c r="D10" s="65" t="s">
        <v>51</v>
      </c>
      <c r="E10" s="62" t="s">
        <v>143</v>
      </c>
      <c r="F10" s="19">
        <f t="shared" si="0"/>
        <v>0</v>
      </c>
      <c r="G10" s="25">
        <f t="shared" si="4"/>
        <v>0.0009722222222222222</v>
      </c>
      <c r="H10" s="20" t="s">
        <v>12</v>
      </c>
      <c r="I10" s="21" t="s">
        <v>12</v>
      </c>
      <c r="J10" s="21" t="s">
        <v>12</v>
      </c>
      <c r="K10" s="21" t="s">
        <v>15</v>
      </c>
      <c r="L10" s="21" t="s">
        <v>16</v>
      </c>
      <c r="M10" s="21" t="s">
        <v>17</v>
      </c>
      <c r="N10" s="21" t="s">
        <v>18</v>
      </c>
      <c r="O10" s="21" t="s">
        <v>19</v>
      </c>
      <c r="P10" s="20" t="s">
        <v>20</v>
      </c>
      <c r="Q10" s="9">
        <f t="shared" si="1"/>
        <v>0</v>
      </c>
      <c r="R10" s="20" t="s">
        <v>12</v>
      </c>
      <c r="S10" s="37">
        <v>23.4</v>
      </c>
      <c r="T10" s="57">
        <v>84</v>
      </c>
      <c r="U10" s="46" t="s">
        <v>14</v>
      </c>
      <c r="V10" s="37"/>
      <c r="W10" s="57"/>
      <c r="X10" s="9">
        <f t="shared" si="5"/>
        <v>0</v>
      </c>
      <c r="Y10" s="9">
        <f t="shared" si="2"/>
        <v>0</v>
      </c>
      <c r="Z10" s="39">
        <f t="shared" si="3"/>
        <v>0.01388888888888889</v>
      </c>
      <c r="AA10" s="23">
        <f t="shared" si="6"/>
        <v>0.0009722222222222222</v>
      </c>
      <c r="AB10" s="23">
        <f t="shared" si="7"/>
        <v>0.014861111111111111</v>
      </c>
      <c r="AD10" s="38">
        <f t="shared" si="8"/>
        <v>0</v>
      </c>
      <c r="AE10" s="38">
        <f t="shared" si="9"/>
        <v>0</v>
      </c>
      <c r="AF10" s="49">
        <f t="shared" si="10"/>
        <v>0</v>
      </c>
      <c r="AG10" s="55">
        <f t="shared" si="11"/>
        <v>84</v>
      </c>
      <c r="AH10" s="55">
        <f t="shared" si="12"/>
        <v>0</v>
      </c>
      <c r="AI10" s="55">
        <f t="shared" si="13"/>
        <v>84</v>
      </c>
      <c r="AJ10" s="52">
        <f t="shared" si="14"/>
        <v>0.0009722222222222222</v>
      </c>
      <c r="AK10" s="54"/>
      <c r="AL10" s="54"/>
    </row>
    <row r="11" spans="2:38" ht="13.5">
      <c r="B11" s="27">
        <v>4</v>
      </c>
      <c r="C11" s="66">
        <f t="shared" si="15"/>
        <v>1041</v>
      </c>
      <c r="D11" s="65" t="s">
        <v>52</v>
      </c>
      <c r="E11" s="62" t="s">
        <v>144</v>
      </c>
      <c r="F11" s="19">
        <f t="shared" si="0"/>
        <v>0</v>
      </c>
      <c r="G11" s="25">
        <f t="shared" si="4"/>
        <v>0.0013888888888888887</v>
      </c>
      <c r="H11" s="20" t="s">
        <v>12</v>
      </c>
      <c r="I11" s="21" t="s">
        <v>12</v>
      </c>
      <c r="J11" s="21" t="s">
        <v>12</v>
      </c>
      <c r="K11" s="21" t="s">
        <v>15</v>
      </c>
      <c r="L11" s="21" t="s">
        <v>16</v>
      </c>
      <c r="M11" s="21" t="s">
        <v>17</v>
      </c>
      <c r="N11" s="21" t="s">
        <v>18</v>
      </c>
      <c r="O11" s="21" t="s">
        <v>19</v>
      </c>
      <c r="P11" s="20" t="s">
        <v>20</v>
      </c>
      <c r="Q11" s="9">
        <f t="shared" si="1"/>
        <v>0</v>
      </c>
      <c r="R11" s="20"/>
      <c r="S11" s="37"/>
      <c r="T11" s="57"/>
      <c r="U11" s="46" t="s">
        <v>14</v>
      </c>
      <c r="V11" s="37">
        <v>112</v>
      </c>
      <c r="W11" s="57">
        <v>120</v>
      </c>
      <c r="X11" s="9">
        <f t="shared" si="5"/>
        <v>0</v>
      </c>
      <c r="Y11" s="9">
        <f t="shared" si="2"/>
        <v>0</v>
      </c>
      <c r="Z11" s="39">
        <f t="shared" si="3"/>
        <v>0.01388888888888889</v>
      </c>
      <c r="AA11" s="23">
        <f t="shared" si="6"/>
        <v>0.0013888888888888887</v>
      </c>
      <c r="AB11" s="23">
        <f t="shared" si="7"/>
        <v>0.015277777777777779</v>
      </c>
      <c r="AD11" s="38">
        <f t="shared" si="8"/>
        <v>0</v>
      </c>
      <c r="AE11" s="38">
        <f t="shared" si="9"/>
        <v>0</v>
      </c>
      <c r="AF11" s="49">
        <f t="shared" si="10"/>
        <v>0</v>
      </c>
      <c r="AG11" s="55">
        <f t="shared" si="11"/>
        <v>0</v>
      </c>
      <c r="AH11" s="55">
        <f t="shared" si="12"/>
        <v>120</v>
      </c>
      <c r="AI11" s="55">
        <f t="shared" si="13"/>
        <v>120</v>
      </c>
      <c r="AJ11" s="52">
        <f t="shared" si="14"/>
        <v>0.0013888888888888887</v>
      </c>
      <c r="AK11" s="54"/>
      <c r="AL11" s="54"/>
    </row>
    <row r="12" spans="2:38" ht="13.5">
      <c r="B12" s="27">
        <v>5</v>
      </c>
      <c r="C12" s="93">
        <f t="shared" si="15"/>
        <v>1051</v>
      </c>
      <c r="D12" s="65" t="s">
        <v>53</v>
      </c>
      <c r="E12" s="62" t="s">
        <v>145</v>
      </c>
      <c r="F12" s="19">
        <f t="shared" si="0"/>
        <v>0</v>
      </c>
      <c r="G12" s="25">
        <f t="shared" si="4"/>
        <v>0</v>
      </c>
      <c r="H12" s="20" t="s">
        <v>12</v>
      </c>
      <c r="I12" s="21" t="s">
        <v>12</v>
      </c>
      <c r="J12" s="21" t="s">
        <v>12</v>
      </c>
      <c r="K12" s="21" t="s">
        <v>15</v>
      </c>
      <c r="L12" s="21" t="s">
        <v>16</v>
      </c>
      <c r="M12" s="21" t="s">
        <v>17</v>
      </c>
      <c r="N12" s="21" t="s">
        <v>18</v>
      </c>
      <c r="O12" s="21" t="s">
        <v>19</v>
      </c>
      <c r="P12" s="20" t="s">
        <v>20</v>
      </c>
      <c r="Q12" s="9">
        <f t="shared" si="1"/>
        <v>0</v>
      </c>
      <c r="R12" s="20"/>
      <c r="S12" s="37"/>
      <c r="T12" s="57"/>
      <c r="U12" s="46"/>
      <c r="V12" s="37"/>
      <c r="W12" s="57"/>
      <c r="X12" s="9">
        <f t="shared" si="5"/>
        <v>0</v>
      </c>
      <c r="Y12" s="9">
        <f t="shared" si="2"/>
        <v>0</v>
      </c>
      <c r="Z12" s="39">
        <f t="shared" si="3"/>
        <v>0.01388888888888889</v>
      </c>
      <c r="AA12" s="23">
        <f t="shared" si="6"/>
        <v>0</v>
      </c>
      <c r="AB12" s="23">
        <f t="shared" si="7"/>
        <v>0.01388888888888889</v>
      </c>
      <c r="AD12" s="38">
        <f t="shared" si="8"/>
        <v>0</v>
      </c>
      <c r="AE12" s="38">
        <f t="shared" si="9"/>
        <v>0</v>
      </c>
      <c r="AF12" s="49">
        <f t="shared" si="10"/>
        <v>0</v>
      </c>
      <c r="AG12" s="55">
        <f t="shared" si="11"/>
        <v>0</v>
      </c>
      <c r="AH12" s="55">
        <f t="shared" si="12"/>
        <v>0</v>
      </c>
      <c r="AI12" s="55">
        <f t="shared" si="13"/>
        <v>0</v>
      </c>
      <c r="AJ12" s="52">
        <f t="shared" si="14"/>
        <v>0</v>
      </c>
      <c r="AK12" s="54"/>
      <c r="AL12" s="54"/>
    </row>
    <row r="13" spans="2:38" ht="13.5">
      <c r="B13" s="27">
        <v>6</v>
      </c>
      <c r="C13" s="93">
        <f t="shared" si="15"/>
        <v>1061</v>
      </c>
      <c r="D13" s="65" t="s">
        <v>54</v>
      </c>
      <c r="E13" s="62" t="s">
        <v>146</v>
      </c>
      <c r="F13" s="19">
        <f t="shared" si="0"/>
        <v>0</v>
      </c>
      <c r="G13" s="25">
        <f t="shared" si="4"/>
        <v>0</v>
      </c>
      <c r="H13" s="20" t="s">
        <v>12</v>
      </c>
      <c r="I13" s="21" t="s">
        <v>12</v>
      </c>
      <c r="J13" s="21" t="s">
        <v>12</v>
      </c>
      <c r="K13" s="21" t="s">
        <v>15</v>
      </c>
      <c r="L13" s="21" t="s">
        <v>16</v>
      </c>
      <c r="M13" s="21" t="s">
        <v>17</v>
      </c>
      <c r="N13" s="21" t="s">
        <v>18</v>
      </c>
      <c r="O13" s="21" t="s">
        <v>19</v>
      </c>
      <c r="P13" s="20" t="s">
        <v>20</v>
      </c>
      <c r="Q13" s="9">
        <f t="shared" si="1"/>
        <v>0</v>
      </c>
      <c r="R13" s="20"/>
      <c r="S13" s="37"/>
      <c r="T13" s="57"/>
      <c r="U13" s="46"/>
      <c r="V13" s="37"/>
      <c r="W13" s="57"/>
      <c r="X13" s="9">
        <f t="shared" si="5"/>
        <v>0</v>
      </c>
      <c r="Y13" s="9">
        <f t="shared" si="2"/>
        <v>0</v>
      </c>
      <c r="Z13" s="39">
        <f t="shared" si="3"/>
        <v>0.01388888888888889</v>
      </c>
      <c r="AA13" s="23">
        <f t="shared" si="6"/>
        <v>0</v>
      </c>
      <c r="AB13" s="23">
        <f t="shared" si="7"/>
        <v>0.01388888888888889</v>
      </c>
      <c r="AD13" s="38">
        <f t="shared" si="8"/>
        <v>0</v>
      </c>
      <c r="AE13" s="38">
        <f t="shared" si="9"/>
        <v>0</v>
      </c>
      <c r="AF13" s="49">
        <f t="shared" si="10"/>
        <v>0</v>
      </c>
      <c r="AG13" s="55">
        <f t="shared" si="11"/>
        <v>0</v>
      </c>
      <c r="AH13" s="55">
        <f t="shared" si="12"/>
        <v>0</v>
      </c>
      <c r="AI13" s="55">
        <f t="shared" si="13"/>
        <v>0</v>
      </c>
      <c r="AJ13" s="52">
        <f t="shared" si="14"/>
        <v>0</v>
      </c>
      <c r="AK13" s="54"/>
      <c r="AL13" s="54"/>
    </row>
    <row r="14" spans="2:38" ht="13.5">
      <c r="B14" s="27">
        <v>7</v>
      </c>
      <c r="C14" s="93">
        <f t="shared" si="15"/>
        <v>1071</v>
      </c>
      <c r="D14" s="65" t="s">
        <v>55</v>
      </c>
      <c r="E14" s="62" t="s">
        <v>147</v>
      </c>
      <c r="F14" s="19">
        <f t="shared" si="0"/>
        <v>0</v>
      </c>
      <c r="G14" s="25">
        <f t="shared" si="4"/>
        <v>0</v>
      </c>
      <c r="H14" s="20" t="s">
        <v>12</v>
      </c>
      <c r="I14" s="21" t="s">
        <v>12</v>
      </c>
      <c r="J14" s="21" t="s">
        <v>12</v>
      </c>
      <c r="K14" s="21" t="s">
        <v>15</v>
      </c>
      <c r="L14" s="21" t="s">
        <v>16</v>
      </c>
      <c r="M14" s="21" t="s">
        <v>17</v>
      </c>
      <c r="N14" s="21" t="s">
        <v>18</v>
      </c>
      <c r="O14" s="21" t="s">
        <v>19</v>
      </c>
      <c r="P14" s="20" t="s">
        <v>20</v>
      </c>
      <c r="Q14" s="9">
        <f aca="true" t="shared" si="16" ref="Q14:Q77">IF($D14="","",SUM(COUNTIF(H14,$H$7),COUNTIF(I14,$I$7),COUNTIF(J14,$J$7),COUNTIF(K14,$K$7),COUNTIF(L14,$L$7),COUNTIF(M14,$M$7),COUNTIF(N14,$N$7),COUNTIF(O14,$O$7),COUNTIF(P14,$P$7)))</f>
        <v>0</v>
      </c>
      <c r="R14" s="20"/>
      <c r="S14" s="37"/>
      <c r="T14" s="57"/>
      <c r="U14" s="46"/>
      <c r="V14" s="37"/>
      <c r="W14" s="57"/>
      <c r="X14" s="9">
        <f t="shared" si="5"/>
        <v>0</v>
      </c>
      <c r="Y14" s="9">
        <f t="shared" si="2"/>
        <v>0</v>
      </c>
      <c r="Z14" s="39">
        <f t="shared" si="3"/>
        <v>0.01388888888888889</v>
      </c>
      <c r="AA14" s="23">
        <f t="shared" si="6"/>
        <v>0</v>
      </c>
      <c r="AB14" s="23">
        <f t="shared" si="7"/>
        <v>0.01388888888888889</v>
      </c>
      <c r="AD14" s="38">
        <f t="shared" si="8"/>
        <v>0</v>
      </c>
      <c r="AE14" s="38">
        <f t="shared" si="9"/>
        <v>0</v>
      </c>
      <c r="AF14" s="49">
        <f t="shared" si="10"/>
        <v>0</v>
      </c>
      <c r="AG14" s="55">
        <f t="shared" si="11"/>
        <v>0</v>
      </c>
      <c r="AH14" s="55">
        <f t="shared" si="12"/>
        <v>0</v>
      </c>
      <c r="AI14" s="55">
        <f t="shared" si="13"/>
        <v>0</v>
      </c>
      <c r="AJ14" s="52">
        <f t="shared" si="14"/>
        <v>0</v>
      </c>
      <c r="AK14" s="54"/>
      <c r="AL14" s="54"/>
    </row>
    <row r="15" spans="2:38" ht="13.5">
      <c r="B15" s="27">
        <v>8</v>
      </c>
      <c r="C15" s="93">
        <f t="shared" si="15"/>
        <v>1081</v>
      </c>
      <c r="D15" s="65" t="s">
        <v>56</v>
      </c>
      <c r="E15" s="62" t="s">
        <v>148</v>
      </c>
      <c r="F15" s="19">
        <f t="shared" si="0"/>
        <v>0</v>
      </c>
      <c r="G15" s="25">
        <f t="shared" si="4"/>
        <v>0</v>
      </c>
      <c r="H15" s="20" t="s">
        <v>12</v>
      </c>
      <c r="I15" s="21" t="s">
        <v>12</v>
      </c>
      <c r="J15" s="21" t="s">
        <v>12</v>
      </c>
      <c r="K15" s="21" t="s">
        <v>15</v>
      </c>
      <c r="L15" s="21" t="s">
        <v>16</v>
      </c>
      <c r="M15" s="21" t="s">
        <v>17</v>
      </c>
      <c r="N15" s="21" t="s">
        <v>18</v>
      </c>
      <c r="O15" s="21" t="s">
        <v>19</v>
      </c>
      <c r="P15" s="20" t="s">
        <v>20</v>
      </c>
      <c r="Q15" s="9">
        <f t="shared" si="16"/>
        <v>0</v>
      </c>
      <c r="R15" s="20"/>
      <c r="S15" s="37"/>
      <c r="T15" s="57"/>
      <c r="U15" s="46"/>
      <c r="V15" s="37"/>
      <c r="W15" s="57"/>
      <c r="X15" s="9">
        <f t="shared" si="5"/>
        <v>0</v>
      </c>
      <c r="Y15" s="9">
        <f t="shared" si="2"/>
        <v>0</v>
      </c>
      <c r="Z15" s="39">
        <f t="shared" si="3"/>
        <v>0.01388888888888889</v>
      </c>
      <c r="AA15" s="23">
        <f t="shared" si="6"/>
        <v>0</v>
      </c>
      <c r="AB15" s="23">
        <f t="shared" si="7"/>
        <v>0.01388888888888889</v>
      </c>
      <c r="AD15" s="38">
        <f t="shared" si="8"/>
        <v>0</v>
      </c>
      <c r="AE15" s="38">
        <f t="shared" si="9"/>
        <v>0</v>
      </c>
      <c r="AF15" s="49">
        <f t="shared" si="10"/>
        <v>0</v>
      </c>
      <c r="AG15" s="55">
        <f t="shared" si="11"/>
        <v>0</v>
      </c>
      <c r="AH15" s="55">
        <f t="shared" si="12"/>
        <v>0</v>
      </c>
      <c r="AI15" s="55">
        <f t="shared" si="13"/>
        <v>0</v>
      </c>
      <c r="AJ15" s="52">
        <f t="shared" si="14"/>
        <v>0</v>
      </c>
      <c r="AK15" s="54"/>
      <c r="AL15" s="54"/>
    </row>
    <row r="16" spans="2:38" ht="13.5">
      <c r="B16" s="27">
        <v>9</v>
      </c>
      <c r="C16" s="93">
        <f t="shared" si="15"/>
        <v>1091</v>
      </c>
      <c r="D16" s="65" t="s">
        <v>57</v>
      </c>
      <c r="E16" s="62" t="s">
        <v>149</v>
      </c>
      <c r="F16" s="19">
        <f t="shared" si="0"/>
        <v>0</v>
      </c>
      <c r="G16" s="25">
        <f t="shared" si="4"/>
        <v>0</v>
      </c>
      <c r="H16" s="20" t="s">
        <v>12</v>
      </c>
      <c r="I16" s="21" t="s">
        <v>12</v>
      </c>
      <c r="J16" s="21" t="s">
        <v>12</v>
      </c>
      <c r="K16" s="21" t="s">
        <v>15</v>
      </c>
      <c r="L16" s="21" t="s">
        <v>16</v>
      </c>
      <c r="M16" s="21" t="s">
        <v>17</v>
      </c>
      <c r="N16" s="21" t="s">
        <v>18</v>
      </c>
      <c r="O16" s="21" t="s">
        <v>19</v>
      </c>
      <c r="P16" s="20" t="s">
        <v>20</v>
      </c>
      <c r="Q16" s="9">
        <f t="shared" si="16"/>
        <v>0</v>
      </c>
      <c r="R16" s="20"/>
      <c r="S16" s="37"/>
      <c r="T16" s="57"/>
      <c r="U16" s="46"/>
      <c r="V16" s="37"/>
      <c r="W16" s="57"/>
      <c r="X16" s="9">
        <f t="shared" si="5"/>
        <v>0</v>
      </c>
      <c r="Y16" s="9">
        <f t="shared" si="2"/>
        <v>0</v>
      </c>
      <c r="Z16" s="39">
        <f t="shared" si="3"/>
        <v>0.01388888888888889</v>
      </c>
      <c r="AA16" s="23">
        <f t="shared" si="6"/>
        <v>0</v>
      </c>
      <c r="AB16" s="23">
        <f t="shared" si="7"/>
        <v>0.01388888888888889</v>
      </c>
      <c r="AD16" s="38">
        <f t="shared" si="8"/>
        <v>0</v>
      </c>
      <c r="AE16" s="38">
        <f t="shared" si="9"/>
        <v>0</v>
      </c>
      <c r="AF16" s="49">
        <f t="shared" si="10"/>
        <v>0</v>
      </c>
      <c r="AG16" s="55">
        <f t="shared" si="11"/>
        <v>0</v>
      </c>
      <c r="AH16" s="55">
        <f t="shared" si="12"/>
        <v>0</v>
      </c>
      <c r="AI16" s="55">
        <f t="shared" si="13"/>
        <v>0</v>
      </c>
      <c r="AJ16" s="52">
        <f t="shared" si="14"/>
        <v>0</v>
      </c>
      <c r="AK16" s="54"/>
      <c r="AL16" s="54"/>
    </row>
    <row r="17" spans="2:38" ht="13.5">
      <c r="B17" s="27">
        <v>10</v>
      </c>
      <c r="C17" s="93">
        <f t="shared" si="15"/>
        <v>1101</v>
      </c>
      <c r="D17" s="65" t="s">
        <v>58</v>
      </c>
      <c r="E17" s="62" t="s">
        <v>150</v>
      </c>
      <c r="F17" s="19">
        <f t="shared" si="0"/>
        <v>0</v>
      </c>
      <c r="G17" s="25">
        <f t="shared" si="4"/>
        <v>0</v>
      </c>
      <c r="H17" s="20" t="s">
        <v>12</v>
      </c>
      <c r="I17" s="21" t="s">
        <v>12</v>
      </c>
      <c r="J17" s="21" t="s">
        <v>12</v>
      </c>
      <c r="K17" s="21" t="s">
        <v>15</v>
      </c>
      <c r="L17" s="21" t="s">
        <v>16</v>
      </c>
      <c r="M17" s="21" t="s">
        <v>17</v>
      </c>
      <c r="N17" s="21" t="s">
        <v>18</v>
      </c>
      <c r="O17" s="21" t="s">
        <v>19</v>
      </c>
      <c r="P17" s="20" t="s">
        <v>20</v>
      </c>
      <c r="Q17" s="9">
        <f t="shared" si="16"/>
        <v>0</v>
      </c>
      <c r="R17" s="20"/>
      <c r="S17" s="37"/>
      <c r="T17" s="57"/>
      <c r="U17" s="46"/>
      <c r="V17" s="37"/>
      <c r="W17" s="57"/>
      <c r="X17" s="9">
        <f t="shared" si="5"/>
        <v>0</v>
      </c>
      <c r="Y17" s="9">
        <f t="shared" si="2"/>
        <v>0</v>
      </c>
      <c r="Z17" s="39">
        <f t="shared" si="3"/>
        <v>0.01388888888888889</v>
      </c>
      <c r="AA17" s="23">
        <f t="shared" si="6"/>
        <v>0</v>
      </c>
      <c r="AB17" s="23">
        <f t="shared" si="7"/>
        <v>0.01388888888888889</v>
      </c>
      <c r="AD17" s="38">
        <f t="shared" si="8"/>
        <v>0</v>
      </c>
      <c r="AE17" s="38">
        <f t="shared" si="9"/>
        <v>0</v>
      </c>
      <c r="AF17" s="49">
        <f t="shared" si="10"/>
        <v>0</v>
      </c>
      <c r="AG17" s="55">
        <f t="shared" si="11"/>
        <v>0</v>
      </c>
      <c r="AH17" s="55">
        <f t="shared" si="12"/>
        <v>0</v>
      </c>
      <c r="AI17" s="55">
        <f t="shared" si="13"/>
        <v>0</v>
      </c>
      <c r="AJ17" s="52">
        <f t="shared" si="14"/>
        <v>0</v>
      </c>
      <c r="AK17" s="54"/>
      <c r="AL17" s="54"/>
    </row>
    <row r="18" spans="2:38" ht="13.5">
      <c r="B18" s="27">
        <v>11</v>
      </c>
      <c r="C18" s="93">
        <f t="shared" si="15"/>
        <v>1111</v>
      </c>
      <c r="D18" s="65" t="s">
        <v>59</v>
      </c>
      <c r="E18" s="62" t="s">
        <v>151</v>
      </c>
      <c r="F18" s="19">
        <f t="shared" si="0"/>
        <v>0</v>
      </c>
      <c r="G18" s="25">
        <f t="shared" si="4"/>
        <v>0</v>
      </c>
      <c r="H18" s="20" t="s">
        <v>12</v>
      </c>
      <c r="I18" s="21" t="s">
        <v>12</v>
      </c>
      <c r="J18" s="21" t="s">
        <v>12</v>
      </c>
      <c r="K18" s="21" t="s">
        <v>15</v>
      </c>
      <c r="L18" s="21" t="s">
        <v>16</v>
      </c>
      <c r="M18" s="21" t="s">
        <v>17</v>
      </c>
      <c r="N18" s="21" t="s">
        <v>18</v>
      </c>
      <c r="O18" s="21" t="s">
        <v>19</v>
      </c>
      <c r="P18" s="20" t="s">
        <v>20</v>
      </c>
      <c r="Q18" s="9">
        <f t="shared" si="16"/>
        <v>0</v>
      </c>
      <c r="R18" s="20"/>
      <c r="S18" s="37"/>
      <c r="T18" s="57"/>
      <c r="U18" s="46"/>
      <c r="V18" s="37"/>
      <c r="W18" s="57"/>
      <c r="X18" s="9">
        <f t="shared" si="5"/>
        <v>0</v>
      </c>
      <c r="Y18" s="9">
        <f t="shared" si="2"/>
        <v>0</v>
      </c>
      <c r="Z18" s="39">
        <f t="shared" si="3"/>
        <v>0.01388888888888889</v>
      </c>
      <c r="AA18" s="23">
        <f t="shared" si="6"/>
        <v>0</v>
      </c>
      <c r="AB18" s="23">
        <f t="shared" si="7"/>
        <v>0.01388888888888889</v>
      </c>
      <c r="AD18" s="38">
        <f t="shared" si="8"/>
        <v>0</v>
      </c>
      <c r="AE18" s="38">
        <f t="shared" si="9"/>
        <v>0</v>
      </c>
      <c r="AF18" s="49">
        <f t="shared" si="10"/>
        <v>0</v>
      </c>
      <c r="AG18" s="55">
        <f t="shared" si="11"/>
        <v>0</v>
      </c>
      <c r="AH18" s="55">
        <f t="shared" si="12"/>
        <v>0</v>
      </c>
      <c r="AI18" s="55">
        <f t="shared" si="13"/>
        <v>0</v>
      </c>
      <c r="AJ18" s="52">
        <f t="shared" si="14"/>
        <v>0</v>
      </c>
      <c r="AK18" s="54"/>
      <c r="AL18" s="54"/>
    </row>
    <row r="19" spans="2:28" ht="13.5">
      <c r="B19" s="27">
        <v>12</v>
      </c>
      <c r="C19" s="93">
        <f t="shared" si="15"/>
        <v>1121</v>
      </c>
      <c r="D19" s="65" t="s">
        <v>60</v>
      </c>
      <c r="E19" s="62" t="s">
        <v>152</v>
      </c>
      <c r="F19" s="19">
        <f t="shared" si="0"/>
        <v>0</v>
      </c>
      <c r="G19" s="25">
        <f aca="true" t="shared" si="17" ref="G19:G39">IF($D19="","",AB19)</f>
        <v>0.01388888888888889</v>
      </c>
      <c r="H19" s="20"/>
      <c r="I19" s="21"/>
      <c r="J19" s="21"/>
      <c r="K19" s="21"/>
      <c r="L19" s="21"/>
      <c r="M19" s="21"/>
      <c r="N19" s="21"/>
      <c r="O19" s="21"/>
      <c r="P19" s="20"/>
      <c r="Q19" s="9">
        <f t="shared" si="16"/>
        <v>0</v>
      </c>
      <c r="R19" s="20"/>
      <c r="S19" s="36"/>
      <c r="T19" s="44"/>
      <c r="U19" s="42"/>
      <c r="V19" s="36"/>
      <c r="W19" s="44"/>
      <c r="X19" s="9">
        <f aca="true" t="shared" si="18" ref="X19:X78">IF(D19="","",SUM(COUNTIF(R19,$R$7)))</f>
        <v>0</v>
      </c>
      <c r="Y19" s="9">
        <f t="shared" si="2"/>
        <v>0</v>
      </c>
      <c r="Z19" s="23">
        <f aca="true" t="shared" si="19" ref="Z19:Z50">IF($D19="","",($Z$3-Q19)*$Z$4)</f>
        <v>0.01388888888888889</v>
      </c>
      <c r="AA19" s="23">
        <f t="shared" si="6"/>
        <v>0</v>
      </c>
      <c r="AB19" s="23">
        <f aca="true" t="shared" si="20" ref="AB19:AB50">IF($D19="","",S19+Z19)</f>
        <v>0.01388888888888889</v>
      </c>
    </row>
    <row r="20" spans="2:28" ht="13.5">
      <c r="B20" s="27">
        <v>13</v>
      </c>
      <c r="C20" s="93">
        <f t="shared" si="15"/>
        <v>1131</v>
      </c>
      <c r="D20" s="65" t="s">
        <v>61</v>
      </c>
      <c r="E20" s="62" t="s">
        <v>153</v>
      </c>
      <c r="F20" s="19">
        <f t="shared" si="0"/>
        <v>0</v>
      </c>
      <c r="G20" s="25">
        <f t="shared" si="17"/>
        <v>0.01388888888888889</v>
      </c>
      <c r="H20" s="20"/>
      <c r="I20" s="21"/>
      <c r="J20" s="21"/>
      <c r="K20" s="21"/>
      <c r="L20" s="21"/>
      <c r="M20" s="21"/>
      <c r="N20" s="21"/>
      <c r="O20" s="21"/>
      <c r="P20" s="20"/>
      <c r="Q20" s="9">
        <f t="shared" si="16"/>
        <v>0</v>
      </c>
      <c r="R20" s="20"/>
      <c r="S20" s="36"/>
      <c r="T20" s="44"/>
      <c r="U20" s="42"/>
      <c r="V20" s="36"/>
      <c r="W20" s="44"/>
      <c r="X20" s="9">
        <f t="shared" si="18"/>
        <v>0</v>
      </c>
      <c r="Y20" s="9">
        <f t="shared" si="2"/>
        <v>0</v>
      </c>
      <c r="Z20" s="23">
        <f t="shared" si="19"/>
        <v>0.01388888888888889</v>
      </c>
      <c r="AA20" s="23">
        <f t="shared" si="6"/>
        <v>0</v>
      </c>
      <c r="AB20" s="23">
        <f t="shared" si="20"/>
        <v>0.01388888888888889</v>
      </c>
    </row>
    <row r="21" spans="2:28" ht="13.5">
      <c r="B21" s="27">
        <v>14</v>
      </c>
      <c r="C21" s="93">
        <f t="shared" si="15"/>
        <v>1141</v>
      </c>
      <c r="D21" s="65" t="s">
        <v>62</v>
      </c>
      <c r="E21" s="62" t="s">
        <v>154</v>
      </c>
      <c r="F21" s="19">
        <f t="shared" si="0"/>
        <v>0</v>
      </c>
      <c r="G21" s="25">
        <f t="shared" si="17"/>
        <v>0.01388888888888889</v>
      </c>
      <c r="H21" s="20"/>
      <c r="I21" s="21"/>
      <c r="J21" s="21"/>
      <c r="K21" s="21"/>
      <c r="L21" s="21"/>
      <c r="M21" s="21"/>
      <c r="N21" s="21"/>
      <c r="O21" s="21"/>
      <c r="P21" s="20"/>
      <c r="Q21" s="9">
        <f t="shared" si="16"/>
        <v>0</v>
      </c>
      <c r="R21" s="20"/>
      <c r="S21" s="36"/>
      <c r="T21" s="44"/>
      <c r="U21" s="42"/>
      <c r="V21" s="36"/>
      <c r="W21" s="44"/>
      <c r="X21" s="9">
        <f t="shared" si="18"/>
        <v>0</v>
      </c>
      <c r="Y21" s="9">
        <f t="shared" si="2"/>
        <v>0</v>
      </c>
      <c r="Z21" s="23">
        <f t="shared" si="19"/>
        <v>0.01388888888888889</v>
      </c>
      <c r="AA21" s="23">
        <f t="shared" si="6"/>
        <v>0</v>
      </c>
      <c r="AB21" s="23">
        <f t="shared" si="20"/>
        <v>0.01388888888888889</v>
      </c>
    </row>
    <row r="22" spans="2:28" ht="13.5">
      <c r="B22" s="27">
        <v>15</v>
      </c>
      <c r="C22" s="93">
        <f t="shared" si="15"/>
        <v>1151</v>
      </c>
      <c r="D22" s="72" t="s">
        <v>63</v>
      </c>
      <c r="E22" s="63" t="s">
        <v>155</v>
      </c>
      <c r="F22" s="19">
        <f t="shared" si="0"/>
        <v>0</v>
      </c>
      <c r="G22" s="25">
        <f t="shared" si="17"/>
        <v>0.01388888888888889</v>
      </c>
      <c r="H22" s="20"/>
      <c r="I22" s="21"/>
      <c r="J22" s="21"/>
      <c r="K22" s="21"/>
      <c r="L22" s="21"/>
      <c r="M22" s="21"/>
      <c r="N22" s="21"/>
      <c r="O22" s="21"/>
      <c r="P22" s="20"/>
      <c r="Q22" s="9">
        <f t="shared" si="16"/>
        <v>0</v>
      </c>
      <c r="R22" s="20"/>
      <c r="S22" s="36"/>
      <c r="T22" s="44"/>
      <c r="U22" s="42"/>
      <c r="V22" s="36"/>
      <c r="W22" s="44"/>
      <c r="X22" s="9">
        <f t="shared" si="18"/>
        <v>0</v>
      </c>
      <c r="Y22" s="9">
        <f t="shared" si="2"/>
        <v>0</v>
      </c>
      <c r="Z22" s="23">
        <f t="shared" si="19"/>
        <v>0.01388888888888889</v>
      </c>
      <c r="AA22" s="23">
        <f t="shared" si="6"/>
        <v>0</v>
      </c>
      <c r="AB22" s="23">
        <f t="shared" si="20"/>
        <v>0.01388888888888889</v>
      </c>
    </row>
    <row r="23" spans="2:28" ht="13.5">
      <c r="B23" s="27">
        <v>16</v>
      </c>
      <c r="C23" s="93">
        <f t="shared" si="15"/>
        <v>1161</v>
      </c>
      <c r="D23" s="65" t="s">
        <v>64</v>
      </c>
      <c r="E23" s="63" t="s">
        <v>156</v>
      </c>
      <c r="F23" s="19">
        <f t="shared" si="0"/>
        <v>0</v>
      </c>
      <c r="G23" s="25">
        <f t="shared" si="17"/>
        <v>0.01388888888888889</v>
      </c>
      <c r="H23" s="20"/>
      <c r="I23" s="21"/>
      <c r="J23" s="21"/>
      <c r="K23" s="21"/>
      <c r="L23" s="21"/>
      <c r="M23" s="21"/>
      <c r="N23" s="21"/>
      <c r="O23" s="21"/>
      <c r="P23" s="20"/>
      <c r="Q23" s="9">
        <f t="shared" si="16"/>
        <v>0</v>
      </c>
      <c r="R23" s="20"/>
      <c r="S23" s="36"/>
      <c r="T23" s="44"/>
      <c r="U23" s="42"/>
      <c r="V23" s="36"/>
      <c r="W23" s="44"/>
      <c r="X23" s="9">
        <f t="shared" si="18"/>
        <v>0</v>
      </c>
      <c r="Y23" s="9">
        <f t="shared" si="2"/>
        <v>0</v>
      </c>
      <c r="Z23" s="23">
        <f t="shared" si="19"/>
        <v>0.01388888888888889</v>
      </c>
      <c r="AA23" s="23">
        <f t="shared" si="6"/>
        <v>0</v>
      </c>
      <c r="AB23" s="23">
        <f t="shared" si="20"/>
        <v>0.01388888888888889</v>
      </c>
    </row>
    <row r="24" spans="2:28" ht="13.5">
      <c r="B24" s="27">
        <v>17</v>
      </c>
      <c r="C24" s="66">
        <f t="shared" si="15"/>
        <v>1171</v>
      </c>
      <c r="D24" s="65" t="s">
        <v>65</v>
      </c>
      <c r="E24" s="63" t="s">
        <v>157</v>
      </c>
      <c r="F24" s="19">
        <f t="shared" si="0"/>
        <v>0</v>
      </c>
      <c r="G24" s="25">
        <f t="shared" si="17"/>
        <v>0.01388888888888889</v>
      </c>
      <c r="H24" s="20"/>
      <c r="I24" s="21"/>
      <c r="J24" s="21"/>
      <c r="K24" s="21"/>
      <c r="L24" s="21"/>
      <c r="M24" s="21"/>
      <c r="N24" s="21"/>
      <c r="O24" s="21"/>
      <c r="P24" s="20"/>
      <c r="Q24" s="9">
        <f t="shared" si="16"/>
        <v>0</v>
      </c>
      <c r="R24" s="20"/>
      <c r="S24" s="36"/>
      <c r="T24" s="44"/>
      <c r="U24" s="42"/>
      <c r="V24" s="36"/>
      <c r="W24" s="44"/>
      <c r="X24" s="9">
        <f t="shared" si="18"/>
        <v>0</v>
      </c>
      <c r="Y24" s="9">
        <f t="shared" si="2"/>
        <v>0</v>
      </c>
      <c r="Z24" s="23">
        <f t="shared" si="19"/>
        <v>0.01388888888888889</v>
      </c>
      <c r="AA24" s="23">
        <f t="shared" si="6"/>
        <v>0</v>
      </c>
      <c r="AB24" s="23">
        <f t="shared" si="20"/>
        <v>0.01388888888888889</v>
      </c>
    </row>
    <row r="25" spans="2:28" ht="13.5">
      <c r="B25" s="27">
        <v>18</v>
      </c>
      <c r="C25" s="93">
        <f t="shared" si="15"/>
        <v>1181</v>
      </c>
      <c r="D25" s="65" t="s">
        <v>66</v>
      </c>
      <c r="E25" s="63" t="s">
        <v>158</v>
      </c>
      <c r="F25" s="19">
        <f t="shared" si="0"/>
        <v>0</v>
      </c>
      <c r="G25" s="25">
        <f t="shared" si="17"/>
        <v>0.01388888888888889</v>
      </c>
      <c r="H25" s="20"/>
      <c r="I25" s="21"/>
      <c r="J25" s="21"/>
      <c r="K25" s="21"/>
      <c r="L25" s="21"/>
      <c r="M25" s="21"/>
      <c r="N25" s="21"/>
      <c r="O25" s="21"/>
      <c r="P25" s="20"/>
      <c r="Q25" s="9">
        <f t="shared" si="16"/>
        <v>0</v>
      </c>
      <c r="R25" s="20"/>
      <c r="S25" s="36"/>
      <c r="T25" s="44"/>
      <c r="U25" s="42"/>
      <c r="V25" s="36"/>
      <c r="W25" s="44"/>
      <c r="X25" s="9">
        <f t="shared" si="18"/>
        <v>0</v>
      </c>
      <c r="Y25" s="9">
        <f t="shared" si="2"/>
        <v>0</v>
      </c>
      <c r="Z25" s="23">
        <f t="shared" si="19"/>
        <v>0.01388888888888889</v>
      </c>
      <c r="AA25" s="23">
        <f t="shared" si="6"/>
        <v>0</v>
      </c>
      <c r="AB25" s="23">
        <f t="shared" si="20"/>
        <v>0.01388888888888889</v>
      </c>
    </row>
    <row r="26" spans="2:28" ht="13.5">
      <c r="B26" s="27">
        <v>19</v>
      </c>
      <c r="C26" s="93">
        <f t="shared" si="15"/>
        <v>1191</v>
      </c>
      <c r="D26" s="72" t="s">
        <v>67</v>
      </c>
      <c r="E26" s="63" t="s">
        <v>159</v>
      </c>
      <c r="F26" s="19">
        <f t="shared" si="0"/>
        <v>0</v>
      </c>
      <c r="G26" s="25">
        <f t="shared" si="17"/>
        <v>0.01388888888888889</v>
      </c>
      <c r="H26" s="20"/>
      <c r="I26" s="21"/>
      <c r="J26" s="21"/>
      <c r="K26" s="21"/>
      <c r="L26" s="21"/>
      <c r="M26" s="21"/>
      <c r="N26" s="21"/>
      <c r="O26" s="21"/>
      <c r="P26" s="20"/>
      <c r="Q26" s="9">
        <f t="shared" si="16"/>
        <v>0</v>
      </c>
      <c r="R26" s="20"/>
      <c r="S26" s="36"/>
      <c r="T26" s="44"/>
      <c r="U26" s="42"/>
      <c r="V26" s="36"/>
      <c r="W26" s="44"/>
      <c r="X26" s="9">
        <f t="shared" si="18"/>
        <v>0</v>
      </c>
      <c r="Y26" s="9">
        <f t="shared" si="2"/>
        <v>0</v>
      </c>
      <c r="Z26" s="23">
        <f t="shared" si="19"/>
        <v>0.01388888888888889</v>
      </c>
      <c r="AA26" s="23">
        <f t="shared" si="6"/>
        <v>0</v>
      </c>
      <c r="AB26" s="23">
        <f t="shared" si="20"/>
        <v>0.01388888888888889</v>
      </c>
    </row>
    <row r="27" spans="2:28" ht="13.5">
      <c r="B27" s="27">
        <v>20</v>
      </c>
      <c r="C27" s="93">
        <f t="shared" si="15"/>
        <v>1201</v>
      </c>
      <c r="D27" s="65" t="s">
        <v>68</v>
      </c>
      <c r="E27" s="63" t="s">
        <v>160</v>
      </c>
      <c r="F27" s="19">
        <f t="shared" si="0"/>
        <v>0</v>
      </c>
      <c r="G27" s="25">
        <f t="shared" si="17"/>
        <v>0.01388888888888889</v>
      </c>
      <c r="H27" s="20"/>
      <c r="I27" s="21"/>
      <c r="J27" s="21"/>
      <c r="K27" s="21"/>
      <c r="L27" s="21"/>
      <c r="M27" s="21"/>
      <c r="N27" s="21"/>
      <c r="O27" s="21"/>
      <c r="P27" s="20"/>
      <c r="Q27" s="9">
        <f t="shared" si="16"/>
        <v>0</v>
      </c>
      <c r="R27" s="20"/>
      <c r="S27" s="36"/>
      <c r="T27" s="44"/>
      <c r="U27" s="42"/>
      <c r="V27" s="36"/>
      <c r="W27" s="44"/>
      <c r="X27" s="9">
        <f t="shared" si="18"/>
        <v>0</v>
      </c>
      <c r="Y27" s="9">
        <f t="shared" si="2"/>
        <v>0</v>
      </c>
      <c r="Z27" s="23">
        <f t="shared" si="19"/>
        <v>0.01388888888888889</v>
      </c>
      <c r="AA27" s="23">
        <f t="shared" si="6"/>
        <v>0</v>
      </c>
      <c r="AB27" s="23">
        <f t="shared" si="20"/>
        <v>0.01388888888888889</v>
      </c>
    </row>
    <row r="28" spans="2:28" ht="13.5">
      <c r="B28" s="27">
        <v>21</v>
      </c>
      <c r="C28" s="93">
        <f t="shared" si="15"/>
        <v>1211</v>
      </c>
      <c r="D28" s="65" t="s">
        <v>69</v>
      </c>
      <c r="E28" s="63" t="s">
        <v>161</v>
      </c>
      <c r="F28" s="19">
        <f t="shared" si="0"/>
        <v>0</v>
      </c>
      <c r="G28" s="25">
        <f t="shared" si="17"/>
        <v>0.01388888888888889</v>
      </c>
      <c r="H28" s="20"/>
      <c r="I28" s="21"/>
      <c r="J28" s="21"/>
      <c r="K28" s="21"/>
      <c r="L28" s="21"/>
      <c r="M28" s="21"/>
      <c r="N28" s="21"/>
      <c r="O28" s="21"/>
      <c r="P28" s="20"/>
      <c r="Q28" s="9">
        <f t="shared" si="16"/>
        <v>0</v>
      </c>
      <c r="R28" s="20"/>
      <c r="S28" s="36"/>
      <c r="T28" s="44"/>
      <c r="U28" s="42"/>
      <c r="V28" s="36"/>
      <c r="W28" s="44"/>
      <c r="X28" s="9">
        <f t="shared" si="18"/>
        <v>0</v>
      </c>
      <c r="Y28" s="9">
        <f t="shared" si="2"/>
        <v>0</v>
      </c>
      <c r="Z28" s="23">
        <f t="shared" si="19"/>
        <v>0.01388888888888889</v>
      </c>
      <c r="AA28" s="23">
        <f t="shared" si="6"/>
        <v>0</v>
      </c>
      <c r="AB28" s="23">
        <f t="shared" si="20"/>
        <v>0.01388888888888889</v>
      </c>
    </row>
    <row r="29" spans="2:28" ht="13.5">
      <c r="B29" s="27">
        <v>22</v>
      </c>
      <c r="C29" s="93">
        <f t="shared" si="15"/>
        <v>1221</v>
      </c>
      <c r="D29" s="65" t="s">
        <v>70</v>
      </c>
      <c r="E29" s="63" t="s">
        <v>162</v>
      </c>
      <c r="F29" s="19">
        <f t="shared" si="0"/>
        <v>0</v>
      </c>
      <c r="G29" s="25">
        <f t="shared" si="17"/>
        <v>0.01388888888888889</v>
      </c>
      <c r="H29" s="20"/>
      <c r="I29" s="21"/>
      <c r="J29" s="21"/>
      <c r="K29" s="21"/>
      <c r="L29" s="21"/>
      <c r="M29" s="21"/>
      <c r="N29" s="21"/>
      <c r="O29" s="21"/>
      <c r="P29" s="20"/>
      <c r="Q29" s="9">
        <f t="shared" si="16"/>
        <v>0</v>
      </c>
      <c r="R29" s="20"/>
      <c r="S29" s="36"/>
      <c r="T29" s="44"/>
      <c r="U29" s="42"/>
      <c r="V29" s="36"/>
      <c r="W29" s="44"/>
      <c r="X29" s="9">
        <f t="shared" si="18"/>
        <v>0</v>
      </c>
      <c r="Y29" s="9">
        <f t="shared" si="2"/>
        <v>0</v>
      </c>
      <c r="Z29" s="23">
        <f t="shared" si="19"/>
        <v>0.01388888888888889</v>
      </c>
      <c r="AA29" s="23">
        <f t="shared" si="6"/>
        <v>0</v>
      </c>
      <c r="AB29" s="23">
        <f t="shared" si="20"/>
        <v>0.01388888888888889</v>
      </c>
    </row>
    <row r="30" spans="2:28" ht="13.5">
      <c r="B30" s="27">
        <v>23</v>
      </c>
      <c r="C30" s="66">
        <f t="shared" si="15"/>
        <v>1231</v>
      </c>
      <c r="D30" s="65" t="s">
        <v>71</v>
      </c>
      <c r="E30" s="63" t="s">
        <v>163</v>
      </c>
      <c r="F30" s="19">
        <f t="shared" si="0"/>
        <v>0</v>
      </c>
      <c r="G30" s="25">
        <f t="shared" si="17"/>
        <v>0.01388888888888889</v>
      </c>
      <c r="H30" s="20"/>
      <c r="I30" s="21"/>
      <c r="J30" s="21"/>
      <c r="K30" s="21"/>
      <c r="L30" s="21"/>
      <c r="M30" s="21"/>
      <c r="N30" s="21"/>
      <c r="O30" s="21"/>
      <c r="P30" s="20"/>
      <c r="Q30" s="9">
        <f t="shared" si="16"/>
        <v>0</v>
      </c>
      <c r="R30" s="20"/>
      <c r="S30" s="24"/>
      <c r="T30" s="25"/>
      <c r="U30" s="43"/>
      <c r="V30" s="24"/>
      <c r="W30" s="25"/>
      <c r="X30" s="9">
        <f t="shared" si="18"/>
        <v>0</v>
      </c>
      <c r="Y30" s="9">
        <f t="shared" si="2"/>
        <v>0</v>
      </c>
      <c r="Z30" s="23">
        <f t="shared" si="19"/>
        <v>0.01388888888888889</v>
      </c>
      <c r="AA30" s="23">
        <f t="shared" si="6"/>
        <v>0</v>
      </c>
      <c r="AB30" s="23">
        <f t="shared" si="20"/>
        <v>0.01388888888888889</v>
      </c>
    </row>
    <row r="31" spans="2:28" ht="13.5">
      <c r="B31" s="27">
        <v>24</v>
      </c>
      <c r="C31" s="66">
        <f t="shared" si="15"/>
        <v>1241</v>
      </c>
      <c r="D31" s="65" t="s">
        <v>72</v>
      </c>
      <c r="E31" s="63" t="s">
        <v>164</v>
      </c>
      <c r="F31" s="19">
        <f t="shared" si="0"/>
        <v>0</v>
      </c>
      <c r="G31" s="25">
        <f t="shared" si="17"/>
        <v>0.01388888888888889</v>
      </c>
      <c r="H31" s="20"/>
      <c r="I31" s="21"/>
      <c r="J31" s="21"/>
      <c r="K31" s="21"/>
      <c r="L31" s="21"/>
      <c r="M31" s="21"/>
      <c r="N31" s="21"/>
      <c r="O31" s="21"/>
      <c r="P31" s="20"/>
      <c r="Q31" s="9">
        <f t="shared" si="16"/>
        <v>0</v>
      </c>
      <c r="R31" s="20"/>
      <c r="S31" s="24"/>
      <c r="T31" s="25"/>
      <c r="U31" s="43"/>
      <c r="V31" s="24"/>
      <c r="W31" s="25"/>
      <c r="X31" s="9">
        <f t="shared" si="18"/>
        <v>0</v>
      </c>
      <c r="Y31" s="9">
        <f t="shared" si="2"/>
        <v>0</v>
      </c>
      <c r="Z31" s="23">
        <f t="shared" si="19"/>
        <v>0.01388888888888889</v>
      </c>
      <c r="AA31" s="23">
        <f t="shared" si="6"/>
        <v>0</v>
      </c>
      <c r="AB31" s="23">
        <f t="shared" si="20"/>
        <v>0.01388888888888889</v>
      </c>
    </row>
    <row r="32" spans="2:28" ht="13.5">
      <c r="B32" s="27">
        <v>25</v>
      </c>
      <c r="C32" s="66">
        <f t="shared" si="15"/>
        <v>1251</v>
      </c>
      <c r="D32" s="65" t="s">
        <v>73</v>
      </c>
      <c r="E32" s="63" t="s">
        <v>165</v>
      </c>
      <c r="F32" s="19">
        <f t="shared" si="0"/>
        <v>0</v>
      </c>
      <c r="G32" s="25">
        <f t="shared" si="17"/>
        <v>0.01388888888888889</v>
      </c>
      <c r="H32" s="20"/>
      <c r="I32" s="21"/>
      <c r="J32" s="21"/>
      <c r="K32" s="21"/>
      <c r="L32" s="21"/>
      <c r="M32" s="21"/>
      <c r="N32" s="21"/>
      <c r="O32" s="21"/>
      <c r="P32" s="20"/>
      <c r="Q32" s="9">
        <f t="shared" si="16"/>
        <v>0</v>
      </c>
      <c r="R32" s="20"/>
      <c r="S32" s="24"/>
      <c r="T32" s="25"/>
      <c r="U32" s="43"/>
      <c r="V32" s="24"/>
      <c r="W32" s="25"/>
      <c r="X32" s="9">
        <f t="shared" si="18"/>
        <v>0</v>
      </c>
      <c r="Y32" s="9">
        <f t="shared" si="2"/>
        <v>0</v>
      </c>
      <c r="Z32" s="23">
        <f t="shared" si="19"/>
        <v>0.01388888888888889</v>
      </c>
      <c r="AA32" s="23">
        <f t="shared" si="6"/>
        <v>0</v>
      </c>
      <c r="AB32" s="23">
        <f t="shared" si="20"/>
        <v>0.01388888888888889</v>
      </c>
    </row>
    <row r="33" spans="2:28" ht="13.5">
      <c r="B33" s="27">
        <v>26</v>
      </c>
      <c r="C33" s="66">
        <f t="shared" si="15"/>
        <v>1261</v>
      </c>
      <c r="D33" s="72" t="s">
        <v>74</v>
      </c>
      <c r="E33" s="63" t="s">
        <v>166</v>
      </c>
      <c r="F33" s="19">
        <f t="shared" si="0"/>
        <v>0</v>
      </c>
      <c r="G33" s="25">
        <f t="shared" si="17"/>
        <v>0.01388888888888889</v>
      </c>
      <c r="H33" s="20"/>
      <c r="I33" s="21"/>
      <c r="J33" s="21"/>
      <c r="K33" s="21"/>
      <c r="L33" s="21"/>
      <c r="M33" s="21"/>
      <c r="N33" s="21"/>
      <c r="O33" s="21"/>
      <c r="P33" s="20"/>
      <c r="Q33" s="9">
        <f t="shared" si="16"/>
        <v>0</v>
      </c>
      <c r="R33" s="20"/>
      <c r="S33" s="24"/>
      <c r="T33" s="25"/>
      <c r="U33" s="43"/>
      <c r="V33" s="24"/>
      <c r="W33" s="25"/>
      <c r="X33" s="9">
        <f t="shared" si="18"/>
        <v>0</v>
      </c>
      <c r="Y33" s="9">
        <f t="shared" si="2"/>
        <v>0</v>
      </c>
      <c r="Z33" s="23">
        <f t="shared" si="19"/>
        <v>0.01388888888888889</v>
      </c>
      <c r="AA33" s="23">
        <f t="shared" si="6"/>
        <v>0</v>
      </c>
      <c r="AB33" s="23">
        <f t="shared" si="20"/>
        <v>0.01388888888888889</v>
      </c>
    </row>
    <row r="34" spans="2:28" ht="13.5">
      <c r="B34" s="27">
        <v>27</v>
      </c>
      <c r="C34" s="66">
        <f t="shared" si="15"/>
        <v>1271</v>
      </c>
      <c r="D34" s="72" t="s">
        <v>75</v>
      </c>
      <c r="E34" s="63" t="s">
        <v>167</v>
      </c>
      <c r="F34" s="19">
        <f t="shared" si="0"/>
        <v>0</v>
      </c>
      <c r="G34" s="25">
        <f t="shared" si="17"/>
        <v>0.01388888888888889</v>
      </c>
      <c r="H34" s="20"/>
      <c r="I34" s="21"/>
      <c r="J34" s="21"/>
      <c r="K34" s="21"/>
      <c r="L34" s="21"/>
      <c r="M34" s="21"/>
      <c r="N34" s="21"/>
      <c r="O34" s="21"/>
      <c r="P34" s="20"/>
      <c r="Q34" s="9">
        <f t="shared" si="16"/>
        <v>0</v>
      </c>
      <c r="R34" s="20"/>
      <c r="S34" s="24"/>
      <c r="T34" s="40"/>
      <c r="U34" s="40"/>
      <c r="V34" s="40"/>
      <c r="W34" s="40"/>
      <c r="X34" s="9">
        <f t="shared" si="18"/>
        <v>0</v>
      </c>
      <c r="Y34" s="9">
        <f t="shared" si="2"/>
        <v>0</v>
      </c>
      <c r="Z34" s="23">
        <f t="shared" si="19"/>
        <v>0.01388888888888889</v>
      </c>
      <c r="AA34" s="23">
        <f t="shared" si="6"/>
        <v>0</v>
      </c>
      <c r="AB34" s="23">
        <f t="shared" si="20"/>
        <v>0.01388888888888889</v>
      </c>
    </row>
    <row r="35" spans="2:28" ht="13.5">
      <c r="B35" s="27">
        <v>28</v>
      </c>
      <c r="C35" s="66">
        <f t="shared" si="15"/>
        <v>1281</v>
      </c>
      <c r="D35" s="72" t="s">
        <v>76</v>
      </c>
      <c r="E35" s="63" t="s">
        <v>168</v>
      </c>
      <c r="F35" s="19">
        <f t="shared" si="0"/>
        <v>0</v>
      </c>
      <c r="G35" s="25">
        <f t="shared" si="17"/>
        <v>0.01388888888888889</v>
      </c>
      <c r="H35" s="20"/>
      <c r="I35" s="21"/>
      <c r="J35" s="21"/>
      <c r="K35" s="21"/>
      <c r="L35" s="21"/>
      <c r="M35" s="21"/>
      <c r="N35" s="21"/>
      <c r="O35" s="21"/>
      <c r="P35" s="20"/>
      <c r="Q35" s="9">
        <f t="shared" si="16"/>
        <v>0</v>
      </c>
      <c r="R35" s="20"/>
      <c r="S35" s="24"/>
      <c r="T35" s="40"/>
      <c r="U35" s="40"/>
      <c r="V35" s="40"/>
      <c r="W35" s="40"/>
      <c r="X35" s="9">
        <f t="shared" si="18"/>
        <v>0</v>
      </c>
      <c r="Y35" s="9">
        <f t="shared" si="2"/>
        <v>0</v>
      </c>
      <c r="Z35" s="23">
        <f t="shared" si="19"/>
        <v>0.01388888888888889</v>
      </c>
      <c r="AA35" s="23">
        <f t="shared" si="6"/>
        <v>0</v>
      </c>
      <c r="AB35" s="23">
        <f t="shared" si="20"/>
        <v>0.01388888888888889</v>
      </c>
    </row>
    <row r="36" spans="2:28" ht="13.5">
      <c r="B36" s="27">
        <v>29</v>
      </c>
      <c r="C36" s="66">
        <f t="shared" si="15"/>
        <v>1291</v>
      </c>
      <c r="D36" s="65" t="s">
        <v>77</v>
      </c>
      <c r="E36" s="63" t="s">
        <v>169</v>
      </c>
      <c r="F36" s="19">
        <f t="shared" si="0"/>
        <v>0</v>
      </c>
      <c r="G36" s="25">
        <f t="shared" si="17"/>
        <v>0.01388888888888889</v>
      </c>
      <c r="H36" s="20"/>
      <c r="I36" s="21"/>
      <c r="J36" s="21"/>
      <c r="K36" s="21"/>
      <c r="L36" s="21"/>
      <c r="M36" s="21"/>
      <c r="N36" s="21"/>
      <c r="O36" s="21"/>
      <c r="P36" s="20"/>
      <c r="Q36" s="9">
        <f t="shared" si="16"/>
        <v>0</v>
      </c>
      <c r="R36" s="20"/>
      <c r="S36" s="24"/>
      <c r="T36" s="40"/>
      <c r="U36" s="40"/>
      <c r="V36" s="40"/>
      <c r="W36" s="40"/>
      <c r="X36" s="9">
        <f t="shared" si="18"/>
        <v>0</v>
      </c>
      <c r="Y36" s="9">
        <f t="shared" si="2"/>
        <v>0</v>
      </c>
      <c r="Z36" s="23">
        <f t="shared" si="19"/>
        <v>0.01388888888888889</v>
      </c>
      <c r="AA36" s="23">
        <f t="shared" si="6"/>
        <v>0</v>
      </c>
      <c r="AB36" s="23">
        <f t="shared" si="20"/>
        <v>0.01388888888888889</v>
      </c>
    </row>
    <row r="37" spans="2:28" ht="13.5">
      <c r="B37" s="27">
        <v>30</v>
      </c>
      <c r="C37" s="66">
        <f t="shared" si="15"/>
        <v>1301</v>
      </c>
      <c r="D37" s="65" t="s">
        <v>78</v>
      </c>
      <c r="E37" s="63" t="s">
        <v>170</v>
      </c>
      <c r="F37" s="19">
        <f t="shared" si="0"/>
        <v>0</v>
      </c>
      <c r="G37" s="25">
        <f t="shared" si="17"/>
        <v>0.01388888888888889</v>
      </c>
      <c r="H37" s="20"/>
      <c r="I37" s="21"/>
      <c r="J37" s="21"/>
      <c r="K37" s="21"/>
      <c r="L37" s="21"/>
      <c r="M37" s="21"/>
      <c r="N37" s="21"/>
      <c r="O37" s="21"/>
      <c r="P37" s="20"/>
      <c r="Q37" s="9">
        <f t="shared" si="16"/>
        <v>0</v>
      </c>
      <c r="R37" s="20"/>
      <c r="S37" s="24"/>
      <c r="T37" s="40"/>
      <c r="U37" s="40"/>
      <c r="V37" s="40"/>
      <c r="W37" s="40"/>
      <c r="X37" s="9">
        <f t="shared" si="18"/>
        <v>0</v>
      </c>
      <c r="Y37" s="9">
        <f t="shared" si="2"/>
        <v>0</v>
      </c>
      <c r="Z37" s="23">
        <f t="shared" si="19"/>
        <v>0.01388888888888889</v>
      </c>
      <c r="AA37" s="23">
        <f t="shared" si="6"/>
        <v>0</v>
      </c>
      <c r="AB37" s="23">
        <f t="shared" si="20"/>
        <v>0.01388888888888889</v>
      </c>
    </row>
    <row r="38" spans="2:28" ht="13.5">
      <c r="B38" s="27">
        <v>31</v>
      </c>
      <c r="C38" s="66">
        <f t="shared" si="15"/>
        <v>1311</v>
      </c>
      <c r="D38" s="65" t="s">
        <v>79</v>
      </c>
      <c r="E38" s="63" t="s">
        <v>171</v>
      </c>
      <c r="F38" s="19">
        <f t="shared" si="0"/>
        <v>0</v>
      </c>
      <c r="G38" s="25">
        <f t="shared" si="17"/>
        <v>0.01388888888888889</v>
      </c>
      <c r="H38" s="20"/>
      <c r="I38" s="21"/>
      <c r="J38" s="21"/>
      <c r="K38" s="21"/>
      <c r="L38" s="21"/>
      <c r="M38" s="21"/>
      <c r="N38" s="21"/>
      <c r="O38" s="21"/>
      <c r="P38" s="20"/>
      <c r="Q38" s="9">
        <f t="shared" si="16"/>
        <v>0</v>
      </c>
      <c r="R38" s="20"/>
      <c r="S38" s="24"/>
      <c r="T38" s="40"/>
      <c r="U38" s="40"/>
      <c r="V38" s="40"/>
      <c r="W38" s="40"/>
      <c r="X38" s="9">
        <f t="shared" si="18"/>
        <v>0</v>
      </c>
      <c r="Y38" s="9">
        <f t="shared" si="2"/>
        <v>0</v>
      </c>
      <c r="Z38" s="23">
        <f t="shared" si="19"/>
        <v>0.01388888888888889</v>
      </c>
      <c r="AA38" s="23">
        <f t="shared" si="6"/>
        <v>0</v>
      </c>
      <c r="AB38" s="23">
        <f t="shared" si="20"/>
        <v>0.01388888888888889</v>
      </c>
    </row>
    <row r="39" spans="2:28" ht="13.5">
      <c r="B39" s="27">
        <v>32</v>
      </c>
      <c r="C39" s="66">
        <f t="shared" si="15"/>
        <v>1321</v>
      </c>
      <c r="D39" s="65" t="s">
        <v>80</v>
      </c>
      <c r="E39" s="63" t="s">
        <v>172</v>
      </c>
      <c r="F39" s="19">
        <f t="shared" si="0"/>
        <v>0</v>
      </c>
      <c r="G39" s="25">
        <f t="shared" si="17"/>
        <v>0.01388888888888889</v>
      </c>
      <c r="H39" s="20"/>
      <c r="I39" s="21"/>
      <c r="J39" s="21"/>
      <c r="K39" s="21"/>
      <c r="L39" s="21"/>
      <c r="M39" s="21"/>
      <c r="N39" s="21"/>
      <c r="O39" s="21"/>
      <c r="P39" s="20"/>
      <c r="Q39" s="9">
        <f t="shared" si="16"/>
        <v>0</v>
      </c>
      <c r="R39" s="20"/>
      <c r="S39" s="24"/>
      <c r="T39" s="40"/>
      <c r="U39" s="40"/>
      <c r="V39" s="40"/>
      <c r="W39" s="40"/>
      <c r="X39" s="9">
        <f t="shared" si="18"/>
        <v>0</v>
      </c>
      <c r="Y39" s="9">
        <f t="shared" si="2"/>
        <v>0</v>
      </c>
      <c r="Z39" s="23">
        <f t="shared" si="19"/>
        <v>0.01388888888888889</v>
      </c>
      <c r="AA39" s="23">
        <f t="shared" si="6"/>
        <v>0</v>
      </c>
      <c r="AB39" s="23">
        <f t="shared" si="20"/>
        <v>0.01388888888888889</v>
      </c>
    </row>
    <row r="40" spans="2:28" ht="13.5">
      <c r="B40" s="27">
        <v>33</v>
      </c>
      <c r="C40" s="66">
        <f t="shared" si="15"/>
        <v>1331</v>
      </c>
      <c r="D40" s="65" t="s">
        <v>81</v>
      </c>
      <c r="E40" s="63" t="s">
        <v>173</v>
      </c>
      <c r="F40" s="19">
        <f aca="true" t="shared" si="21" ref="F40:F71">IF($D40="","",Y40)</f>
        <v>0</v>
      </c>
      <c r="G40" s="25">
        <f aca="true" t="shared" si="22" ref="G40:G71">IF($D40="","",AB40)</f>
        <v>0.01388888888888889</v>
      </c>
      <c r="H40" s="20"/>
      <c r="I40" s="21"/>
      <c r="J40" s="21"/>
      <c r="K40" s="21"/>
      <c r="L40" s="21"/>
      <c r="M40" s="21"/>
      <c r="N40" s="21"/>
      <c r="O40" s="21"/>
      <c r="P40" s="20"/>
      <c r="Q40" s="9">
        <f t="shared" si="16"/>
        <v>0</v>
      </c>
      <c r="R40" s="20"/>
      <c r="S40" s="24"/>
      <c r="T40" s="40"/>
      <c r="U40" s="40"/>
      <c r="V40" s="40"/>
      <c r="W40" s="40"/>
      <c r="X40" s="9">
        <f t="shared" si="18"/>
        <v>0</v>
      </c>
      <c r="Y40" s="9">
        <f aca="true" t="shared" si="23" ref="Y40:Y71">IF($D40="","",Q40+X40)</f>
        <v>0</v>
      </c>
      <c r="Z40" s="23">
        <f t="shared" si="19"/>
        <v>0.01388888888888889</v>
      </c>
      <c r="AA40" s="23">
        <f t="shared" si="6"/>
        <v>0</v>
      </c>
      <c r="AB40" s="23">
        <f t="shared" si="20"/>
        <v>0.01388888888888889</v>
      </c>
    </row>
    <row r="41" spans="2:28" ht="13.5">
      <c r="B41" s="27">
        <v>34</v>
      </c>
      <c r="C41" s="66">
        <f t="shared" si="15"/>
        <v>1341</v>
      </c>
      <c r="D41" s="65" t="s">
        <v>82</v>
      </c>
      <c r="E41" s="63" t="s">
        <v>174</v>
      </c>
      <c r="F41" s="19">
        <f t="shared" si="21"/>
        <v>0</v>
      </c>
      <c r="G41" s="25">
        <f t="shared" si="22"/>
        <v>0.01388888888888889</v>
      </c>
      <c r="H41" s="20"/>
      <c r="I41" s="21"/>
      <c r="J41" s="21"/>
      <c r="K41" s="21"/>
      <c r="L41" s="21"/>
      <c r="M41" s="21"/>
      <c r="N41" s="21"/>
      <c r="O41" s="21"/>
      <c r="P41" s="20"/>
      <c r="Q41" s="9">
        <f t="shared" si="16"/>
        <v>0</v>
      </c>
      <c r="R41" s="20"/>
      <c r="S41" s="24"/>
      <c r="T41" s="40"/>
      <c r="U41" s="40"/>
      <c r="V41" s="40"/>
      <c r="W41" s="40"/>
      <c r="X41" s="9">
        <f t="shared" si="18"/>
        <v>0</v>
      </c>
      <c r="Y41" s="9">
        <f t="shared" si="23"/>
        <v>0</v>
      </c>
      <c r="Z41" s="23">
        <f t="shared" si="19"/>
        <v>0.01388888888888889</v>
      </c>
      <c r="AA41" s="23">
        <f t="shared" si="6"/>
        <v>0</v>
      </c>
      <c r="AB41" s="23">
        <f t="shared" si="20"/>
        <v>0.01388888888888889</v>
      </c>
    </row>
    <row r="42" spans="2:28" ht="13.5">
      <c r="B42" s="27">
        <v>35</v>
      </c>
      <c r="C42" s="66">
        <f t="shared" si="15"/>
        <v>1351</v>
      </c>
      <c r="D42" s="65" t="s">
        <v>83</v>
      </c>
      <c r="E42" s="63" t="s">
        <v>175</v>
      </c>
      <c r="F42" s="19">
        <f t="shared" si="21"/>
        <v>0</v>
      </c>
      <c r="G42" s="25">
        <f t="shared" si="22"/>
        <v>0.01388888888888889</v>
      </c>
      <c r="H42" s="20"/>
      <c r="I42" s="21"/>
      <c r="J42" s="21"/>
      <c r="K42" s="21"/>
      <c r="L42" s="21"/>
      <c r="M42" s="21"/>
      <c r="N42" s="21"/>
      <c r="O42" s="21"/>
      <c r="P42" s="20"/>
      <c r="Q42" s="9">
        <f t="shared" si="16"/>
        <v>0</v>
      </c>
      <c r="R42" s="20"/>
      <c r="S42" s="24"/>
      <c r="T42" s="40"/>
      <c r="U42" s="40"/>
      <c r="V42" s="40"/>
      <c r="W42" s="40"/>
      <c r="X42" s="9">
        <f t="shared" si="18"/>
        <v>0</v>
      </c>
      <c r="Y42" s="9">
        <f t="shared" si="23"/>
        <v>0</v>
      </c>
      <c r="Z42" s="23">
        <f t="shared" si="19"/>
        <v>0.01388888888888889</v>
      </c>
      <c r="AA42" s="23">
        <f t="shared" si="6"/>
        <v>0</v>
      </c>
      <c r="AB42" s="23">
        <f t="shared" si="20"/>
        <v>0.01388888888888889</v>
      </c>
    </row>
    <row r="43" spans="2:28" ht="13.5">
      <c r="B43" s="27">
        <v>36</v>
      </c>
      <c r="C43" s="66">
        <f t="shared" si="15"/>
        <v>1361</v>
      </c>
      <c r="D43" s="65" t="s">
        <v>84</v>
      </c>
      <c r="E43" s="63" t="s">
        <v>176</v>
      </c>
      <c r="F43" s="19">
        <f t="shared" si="21"/>
        <v>0</v>
      </c>
      <c r="G43" s="25">
        <f t="shared" si="22"/>
        <v>0.01388888888888889</v>
      </c>
      <c r="H43" s="20"/>
      <c r="I43" s="21"/>
      <c r="J43" s="21"/>
      <c r="K43" s="21"/>
      <c r="L43" s="21"/>
      <c r="M43" s="21"/>
      <c r="N43" s="21"/>
      <c r="O43" s="21"/>
      <c r="P43" s="20"/>
      <c r="Q43" s="9">
        <f t="shared" si="16"/>
        <v>0</v>
      </c>
      <c r="R43" s="20"/>
      <c r="S43" s="24"/>
      <c r="T43" s="40"/>
      <c r="U43" s="40"/>
      <c r="V43" s="40"/>
      <c r="W43" s="40"/>
      <c r="X43" s="9">
        <f t="shared" si="18"/>
        <v>0</v>
      </c>
      <c r="Y43" s="9">
        <f t="shared" si="23"/>
        <v>0</v>
      </c>
      <c r="Z43" s="23">
        <f t="shared" si="19"/>
        <v>0.01388888888888889</v>
      </c>
      <c r="AA43" s="23">
        <f t="shared" si="6"/>
        <v>0</v>
      </c>
      <c r="AB43" s="23">
        <f t="shared" si="20"/>
        <v>0.01388888888888889</v>
      </c>
    </row>
    <row r="44" spans="2:28" ht="13.5">
      <c r="B44" s="27">
        <v>37</v>
      </c>
      <c r="C44" s="66">
        <f t="shared" si="15"/>
        <v>1371</v>
      </c>
      <c r="D44" s="65" t="s">
        <v>85</v>
      </c>
      <c r="E44" s="63" t="s">
        <v>177</v>
      </c>
      <c r="F44" s="19">
        <f t="shared" si="21"/>
        <v>0</v>
      </c>
      <c r="G44" s="25">
        <f t="shared" si="22"/>
        <v>0.01388888888888889</v>
      </c>
      <c r="H44" s="20"/>
      <c r="I44" s="21"/>
      <c r="J44" s="21"/>
      <c r="K44" s="21"/>
      <c r="L44" s="21"/>
      <c r="M44" s="21"/>
      <c r="N44" s="21"/>
      <c r="O44" s="21"/>
      <c r="P44" s="20"/>
      <c r="Q44" s="9">
        <f t="shared" si="16"/>
        <v>0</v>
      </c>
      <c r="R44" s="20"/>
      <c r="S44" s="24"/>
      <c r="T44" s="40"/>
      <c r="U44" s="40"/>
      <c r="V44" s="40"/>
      <c r="W44" s="40"/>
      <c r="X44" s="9">
        <f t="shared" si="18"/>
        <v>0</v>
      </c>
      <c r="Y44" s="9">
        <f t="shared" si="23"/>
        <v>0</v>
      </c>
      <c r="Z44" s="23">
        <f t="shared" si="19"/>
        <v>0.01388888888888889</v>
      </c>
      <c r="AA44" s="23">
        <f t="shared" si="6"/>
        <v>0</v>
      </c>
      <c r="AB44" s="23">
        <f t="shared" si="20"/>
        <v>0.01388888888888889</v>
      </c>
    </row>
    <row r="45" spans="2:28" ht="13.5">
      <c r="B45" s="27">
        <v>38</v>
      </c>
      <c r="C45" s="66">
        <f t="shared" si="15"/>
        <v>1381</v>
      </c>
      <c r="D45" s="65" t="s">
        <v>86</v>
      </c>
      <c r="E45" s="63" t="s">
        <v>178</v>
      </c>
      <c r="F45" s="19">
        <f t="shared" si="21"/>
        <v>0</v>
      </c>
      <c r="G45" s="25">
        <f t="shared" si="22"/>
        <v>0.01388888888888889</v>
      </c>
      <c r="H45" s="20"/>
      <c r="I45" s="21"/>
      <c r="J45" s="21"/>
      <c r="K45" s="21"/>
      <c r="L45" s="21"/>
      <c r="M45" s="21"/>
      <c r="N45" s="21"/>
      <c r="O45" s="21"/>
      <c r="P45" s="20"/>
      <c r="Q45" s="9">
        <f t="shared" si="16"/>
        <v>0</v>
      </c>
      <c r="R45" s="20"/>
      <c r="S45" s="24"/>
      <c r="T45" s="40"/>
      <c r="U45" s="40"/>
      <c r="V45" s="40"/>
      <c r="W45" s="40"/>
      <c r="X45" s="9">
        <f t="shared" si="18"/>
        <v>0</v>
      </c>
      <c r="Y45" s="9">
        <f t="shared" si="23"/>
        <v>0</v>
      </c>
      <c r="Z45" s="23">
        <f t="shared" si="19"/>
        <v>0.01388888888888889</v>
      </c>
      <c r="AA45" s="23">
        <f t="shared" si="6"/>
        <v>0</v>
      </c>
      <c r="AB45" s="23">
        <f t="shared" si="20"/>
        <v>0.01388888888888889</v>
      </c>
    </row>
    <row r="46" spans="2:28" ht="13.5">
      <c r="B46" s="27">
        <v>39</v>
      </c>
      <c r="C46" s="66">
        <f t="shared" si="15"/>
        <v>1391</v>
      </c>
      <c r="D46" s="65" t="s">
        <v>87</v>
      </c>
      <c r="E46" s="63" t="s">
        <v>179</v>
      </c>
      <c r="F46" s="19">
        <f t="shared" si="21"/>
        <v>0</v>
      </c>
      <c r="G46" s="25">
        <f t="shared" si="22"/>
        <v>0.01388888888888889</v>
      </c>
      <c r="H46" s="20"/>
      <c r="I46" s="21"/>
      <c r="J46" s="21"/>
      <c r="K46" s="21"/>
      <c r="L46" s="21"/>
      <c r="M46" s="21"/>
      <c r="N46" s="21"/>
      <c r="O46" s="21"/>
      <c r="P46" s="20"/>
      <c r="Q46" s="9">
        <f t="shared" si="16"/>
        <v>0</v>
      </c>
      <c r="R46" s="20"/>
      <c r="S46" s="24"/>
      <c r="T46" s="40"/>
      <c r="U46" s="40"/>
      <c r="V46" s="40"/>
      <c r="W46" s="40"/>
      <c r="X46" s="9">
        <f t="shared" si="18"/>
        <v>0</v>
      </c>
      <c r="Y46" s="9">
        <f t="shared" si="23"/>
        <v>0</v>
      </c>
      <c r="Z46" s="23">
        <f t="shared" si="19"/>
        <v>0.01388888888888889</v>
      </c>
      <c r="AA46" s="23">
        <f t="shared" si="6"/>
        <v>0</v>
      </c>
      <c r="AB46" s="23">
        <f t="shared" si="20"/>
        <v>0.01388888888888889</v>
      </c>
    </row>
    <row r="47" spans="2:28" ht="13.5">
      <c r="B47" s="27">
        <v>40</v>
      </c>
      <c r="C47" s="66">
        <f t="shared" si="15"/>
        <v>1401</v>
      </c>
      <c r="D47" s="65" t="s">
        <v>88</v>
      </c>
      <c r="E47" s="63" t="s">
        <v>180</v>
      </c>
      <c r="F47" s="19">
        <f t="shared" si="21"/>
        <v>0</v>
      </c>
      <c r="G47" s="25">
        <f t="shared" si="22"/>
        <v>0.01388888888888889</v>
      </c>
      <c r="H47" s="20"/>
      <c r="I47" s="21"/>
      <c r="J47" s="21"/>
      <c r="K47" s="21"/>
      <c r="L47" s="21"/>
      <c r="M47" s="21"/>
      <c r="N47" s="21"/>
      <c r="O47" s="21"/>
      <c r="P47" s="20"/>
      <c r="Q47" s="9">
        <f t="shared" si="16"/>
        <v>0</v>
      </c>
      <c r="R47" s="20"/>
      <c r="S47" s="24"/>
      <c r="T47" s="40"/>
      <c r="U47" s="40"/>
      <c r="V47" s="40"/>
      <c r="W47" s="40"/>
      <c r="X47" s="9">
        <f t="shared" si="18"/>
        <v>0</v>
      </c>
      <c r="Y47" s="9">
        <f t="shared" si="23"/>
        <v>0</v>
      </c>
      <c r="Z47" s="23">
        <f t="shared" si="19"/>
        <v>0.01388888888888889</v>
      </c>
      <c r="AA47" s="23">
        <f t="shared" si="6"/>
        <v>0</v>
      </c>
      <c r="AB47" s="23">
        <f t="shared" si="20"/>
        <v>0.01388888888888889</v>
      </c>
    </row>
    <row r="48" spans="2:28" ht="13.5">
      <c r="B48" s="27">
        <v>41</v>
      </c>
      <c r="C48" s="66">
        <f t="shared" si="15"/>
        <v>1411</v>
      </c>
      <c r="D48" s="65" t="s">
        <v>89</v>
      </c>
      <c r="E48" s="63" t="s">
        <v>181</v>
      </c>
      <c r="F48" s="19">
        <f t="shared" si="21"/>
        <v>0</v>
      </c>
      <c r="G48" s="25">
        <f t="shared" si="22"/>
        <v>0.01388888888888889</v>
      </c>
      <c r="H48" s="20"/>
      <c r="I48" s="21"/>
      <c r="J48" s="21"/>
      <c r="K48" s="21"/>
      <c r="L48" s="21"/>
      <c r="M48" s="21"/>
      <c r="N48" s="21"/>
      <c r="O48" s="21"/>
      <c r="P48" s="20"/>
      <c r="Q48" s="9">
        <f t="shared" si="16"/>
        <v>0</v>
      </c>
      <c r="R48" s="20"/>
      <c r="S48" s="24"/>
      <c r="T48" s="40"/>
      <c r="U48" s="40"/>
      <c r="V48" s="40"/>
      <c r="W48" s="40"/>
      <c r="X48" s="9">
        <f t="shared" si="18"/>
        <v>0</v>
      </c>
      <c r="Y48" s="9">
        <f t="shared" si="23"/>
        <v>0</v>
      </c>
      <c r="Z48" s="23">
        <f t="shared" si="19"/>
        <v>0.01388888888888889</v>
      </c>
      <c r="AA48" s="23">
        <f t="shared" si="6"/>
        <v>0</v>
      </c>
      <c r="AB48" s="23">
        <f t="shared" si="20"/>
        <v>0.01388888888888889</v>
      </c>
    </row>
    <row r="49" spans="2:28" ht="13.5">
      <c r="B49" s="27">
        <v>42</v>
      </c>
      <c r="C49" s="66">
        <f t="shared" si="15"/>
        <v>1421</v>
      </c>
      <c r="D49" s="65" t="s">
        <v>90</v>
      </c>
      <c r="E49" s="63" t="s">
        <v>182</v>
      </c>
      <c r="F49" s="19">
        <f t="shared" si="21"/>
        <v>0</v>
      </c>
      <c r="G49" s="25">
        <f t="shared" si="22"/>
        <v>0.01388888888888889</v>
      </c>
      <c r="H49" s="20"/>
      <c r="I49" s="21"/>
      <c r="J49" s="21"/>
      <c r="K49" s="21"/>
      <c r="L49" s="21"/>
      <c r="M49" s="21"/>
      <c r="N49" s="21"/>
      <c r="O49" s="21"/>
      <c r="P49" s="20"/>
      <c r="Q49" s="9">
        <f t="shared" si="16"/>
        <v>0</v>
      </c>
      <c r="R49" s="20"/>
      <c r="S49" s="24"/>
      <c r="T49" s="40"/>
      <c r="U49" s="40"/>
      <c r="V49" s="40"/>
      <c r="W49" s="40"/>
      <c r="X49" s="9">
        <f t="shared" si="18"/>
        <v>0</v>
      </c>
      <c r="Y49" s="9">
        <f t="shared" si="23"/>
        <v>0</v>
      </c>
      <c r="Z49" s="23">
        <f t="shared" si="19"/>
        <v>0.01388888888888889</v>
      </c>
      <c r="AA49" s="23">
        <f t="shared" si="6"/>
        <v>0</v>
      </c>
      <c r="AB49" s="23">
        <f t="shared" si="20"/>
        <v>0.01388888888888889</v>
      </c>
    </row>
    <row r="50" spans="2:28" ht="13.5">
      <c r="B50" s="27">
        <v>43</v>
      </c>
      <c r="C50" s="66">
        <f t="shared" si="15"/>
        <v>1431</v>
      </c>
      <c r="D50" s="65" t="s">
        <v>91</v>
      </c>
      <c r="E50" s="63" t="s">
        <v>183</v>
      </c>
      <c r="F50" s="19">
        <f t="shared" si="21"/>
        <v>0</v>
      </c>
      <c r="G50" s="25">
        <f t="shared" si="22"/>
        <v>0.01388888888888889</v>
      </c>
      <c r="H50" s="20"/>
      <c r="I50" s="21"/>
      <c r="J50" s="21"/>
      <c r="K50" s="21"/>
      <c r="L50" s="21"/>
      <c r="M50" s="21"/>
      <c r="N50" s="21"/>
      <c r="O50" s="21"/>
      <c r="P50" s="20"/>
      <c r="Q50" s="9">
        <f t="shared" si="16"/>
        <v>0</v>
      </c>
      <c r="R50" s="20"/>
      <c r="S50" s="24"/>
      <c r="T50" s="40"/>
      <c r="U50" s="40"/>
      <c r="V50" s="40"/>
      <c r="W50" s="40"/>
      <c r="X50" s="9">
        <f t="shared" si="18"/>
        <v>0</v>
      </c>
      <c r="Y50" s="9">
        <f t="shared" si="23"/>
        <v>0</v>
      </c>
      <c r="Z50" s="23">
        <f t="shared" si="19"/>
        <v>0.01388888888888889</v>
      </c>
      <c r="AA50" s="23">
        <f t="shared" si="6"/>
        <v>0</v>
      </c>
      <c r="AB50" s="23">
        <f t="shared" si="20"/>
        <v>0.01388888888888889</v>
      </c>
    </row>
    <row r="51" spans="2:28" ht="13.5">
      <c r="B51" s="27">
        <v>44</v>
      </c>
      <c r="C51" s="66">
        <f t="shared" si="15"/>
        <v>1441</v>
      </c>
      <c r="D51" s="65" t="s">
        <v>92</v>
      </c>
      <c r="E51" s="63" t="s">
        <v>184</v>
      </c>
      <c r="F51" s="19">
        <f t="shared" si="21"/>
        <v>0</v>
      </c>
      <c r="G51" s="25">
        <f t="shared" si="22"/>
        <v>0.01388888888888889</v>
      </c>
      <c r="H51" s="20"/>
      <c r="I51" s="21"/>
      <c r="J51" s="21"/>
      <c r="K51" s="21"/>
      <c r="L51" s="21"/>
      <c r="M51" s="21"/>
      <c r="N51" s="21"/>
      <c r="O51" s="21"/>
      <c r="P51" s="20"/>
      <c r="Q51" s="9">
        <f t="shared" si="16"/>
        <v>0</v>
      </c>
      <c r="R51" s="20"/>
      <c r="S51" s="24"/>
      <c r="T51" s="40"/>
      <c r="U51" s="40"/>
      <c r="V51" s="40"/>
      <c r="W51" s="40"/>
      <c r="X51" s="9">
        <f t="shared" si="18"/>
        <v>0</v>
      </c>
      <c r="Y51" s="9">
        <f t="shared" si="23"/>
        <v>0</v>
      </c>
      <c r="Z51" s="23">
        <f aca="true" t="shared" si="24" ref="Z51:Z82">IF($D51="","",($Z$3-Q51)*$Z$4)</f>
        <v>0.01388888888888889</v>
      </c>
      <c r="AA51" s="23">
        <f t="shared" si="6"/>
        <v>0</v>
      </c>
      <c r="AB51" s="23">
        <f aca="true" t="shared" si="25" ref="AB51:AB82">IF($D51="","",S51+Z51)</f>
        <v>0.01388888888888889</v>
      </c>
    </row>
    <row r="52" spans="2:28" ht="13.5">
      <c r="B52" s="27">
        <v>45</v>
      </c>
      <c r="C52" s="66">
        <f t="shared" si="15"/>
        <v>1451</v>
      </c>
      <c r="D52" s="65" t="s">
        <v>93</v>
      </c>
      <c r="E52" s="63" t="s">
        <v>185</v>
      </c>
      <c r="F52" s="19">
        <f t="shared" si="21"/>
        <v>0</v>
      </c>
      <c r="G52" s="25">
        <f t="shared" si="22"/>
        <v>0.01388888888888889</v>
      </c>
      <c r="H52" s="20"/>
      <c r="I52" s="21"/>
      <c r="J52" s="21"/>
      <c r="K52" s="21"/>
      <c r="L52" s="21"/>
      <c r="M52" s="21"/>
      <c r="N52" s="21"/>
      <c r="O52" s="21"/>
      <c r="P52" s="20"/>
      <c r="Q52" s="9">
        <f t="shared" si="16"/>
        <v>0</v>
      </c>
      <c r="R52" s="20"/>
      <c r="S52" s="24"/>
      <c r="T52" s="40"/>
      <c r="U52" s="40"/>
      <c r="V52" s="40"/>
      <c r="W52" s="40"/>
      <c r="X52" s="9">
        <f t="shared" si="18"/>
        <v>0</v>
      </c>
      <c r="Y52" s="9">
        <f t="shared" si="23"/>
        <v>0</v>
      </c>
      <c r="Z52" s="23">
        <f t="shared" si="24"/>
        <v>0.01388888888888889</v>
      </c>
      <c r="AA52" s="23">
        <f t="shared" si="6"/>
        <v>0</v>
      </c>
      <c r="AB52" s="23">
        <f t="shared" si="25"/>
        <v>0.01388888888888889</v>
      </c>
    </row>
    <row r="53" spans="2:28" ht="13.5">
      <c r="B53" s="27">
        <v>46</v>
      </c>
      <c r="C53" s="66">
        <f t="shared" si="15"/>
        <v>1461</v>
      </c>
      <c r="D53" s="65" t="s">
        <v>94</v>
      </c>
      <c r="E53" s="63" t="s">
        <v>186</v>
      </c>
      <c r="F53" s="19">
        <f t="shared" si="21"/>
        <v>0</v>
      </c>
      <c r="G53" s="25">
        <f t="shared" si="22"/>
        <v>0.01388888888888889</v>
      </c>
      <c r="H53" s="20"/>
      <c r="I53" s="21"/>
      <c r="J53" s="21"/>
      <c r="K53" s="21"/>
      <c r="L53" s="21"/>
      <c r="M53" s="21"/>
      <c r="N53" s="21"/>
      <c r="O53" s="21"/>
      <c r="P53" s="20"/>
      <c r="Q53" s="9">
        <f t="shared" si="16"/>
        <v>0</v>
      </c>
      <c r="R53" s="20"/>
      <c r="S53" s="24"/>
      <c r="T53" s="40"/>
      <c r="U53" s="40"/>
      <c r="V53" s="40"/>
      <c r="W53" s="40"/>
      <c r="X53" s="9">
        <f t="shared" si="18"/>
        <v>0</v>
      </c>
      <c r="Y53" s="9">
        <f t="shared" si="23"/>
        <v>0</v>
      </c>
      <c r="Z53" s="23">
        <f t="shared" si="24"/>
        <v>0.01388888888888889</v>
      </c>
      <c r="AA53" s="23">
        <f t="shared" si="6"/>
        <v>0</v>
      </c>
      <c r="AB53" s="23">
        <f t="shared" si="25"/>
        <v>0.01388888888888889</v>
      </c>
    </row>
    <row r="54" spans="2:28" ht="13.5">
      <c r="B54" s="27">
        <v>47</v>
      </c>
      <c r="C54" s="66">
        <f t="shared" si="15"/>
        <v>1471</v>
      </c>
      <c r="D54" s="65" t="s">
        <v>95</v>
      </c>
      <c r="E54" s="63" t="s">
        <v>187</v>
      </c>
      <c r="F54" s="19">
        <f t="shared" si="21"/>
        <v>0</v>
      </c>
      <c r="G54" s="25">
        <f t="shared" si="22"/>
        <v>0.01388888888888889</v>
      </c>
      <c r="H54" s="20"/>
      <c r="I54" s="21"/>
      <c r="J54" s="21"/>
      <c r="K54" s="21"/>
      <c r="L54" s="21"/>
      <c r="M54" s="21"/>
      <c r="N54" s="21"/>
      <c r="O54" s="21"/>
      <c r="P54" s="20"/>
      <c r="Q54" s="9">
        <f t="shared" si="16"/>
        <v>0</v>
      </c>
      <c r="R54" s="20"/>
      <c r="S54" s="24"/>
      <c r="T54" s="40"/>
      <c r="U54" s="40"/>
      <c r="V54" s="40"/>
      <c r="W54" s="40"/>
      <c r="X54" s="9">
        <f t="shared" si="18"/>
        <v>0</v>
      </c>
      <c r="Y54" s="9">
        <f t="shared" si="23"/>
        <v>0</v>
      </c>
      <c r="Z54" s="23">
        <f t="shared" si="24"/>
        <v>0.01388888888888889</v>
      </c>
      <c r="AA54" s="23">
        <f t="shared" si="6"/>
        <v>0</v>
      </c>
      <c r="AB54" s="23">
        <f t="shared" si="25"/>
        <v>0.01388888888888889</v>
      </c>
    </row>
    <row r="55" spans="2:28" ht="13.5">
      <c r="B55" s="27">
        <v>48</v>
      </c>
      <c r="C55" s="66">
        <f t="shared" si="15"/>
        <v>1481</v>
      </c>
      <c r="D55" s="72" t="s">
        <v>96</v>
      </c>
      <c r="E55" s="63" t="s">
        <v>188</v>
      </c>
      <c r="F55" s="19">
        <f t="shared" si="21"/>
        <v>0</v>
      </c>
      <c r="G55" s="25">
        <f t="shared" si="22"/>
        <v>0.01388888888888889</v>
      </c>
      <c r="H55" s="20"/>
      <c r="I55" s="21"/>
      <c r="J55" s="21"/>
      <c r="K55" s="21"/>
      <c r="L55" s="21"/>
      <c r="M55" s="21"/>
      <c r="N55" s="21"/>
      <c r="O55" s="21"/>
      <c r="P55" s="20"/>
      <c r="Q55" s="9">
        <f t="shared" si="16"/>
        <v>0</v>
      </c>
      <c r="R55" s="20"/>
      <c r="S55" s="24"/>
      <c r="T55" s="40"/>
      <c r="U55" s="40"/>
      <c r="V55" s="40"/>
      <c r="W55" s="40"/>
      <c r="X55" s="9">
        <f t="shared" si="18"/>
        <v>0</v>
      </c>
      <c r="Y55" s="9">
        <f t="shared" si="23"/>
        <v>0</v>
      </c>
      <c r="Z55" s="23">
        <f t="shared" si="24"/>
        <v>0.01388888888888889</v>
      </c>
      <c r="AA55" s="23">
        <f t="shared" si="6"/>
        <v>0</v>
      </c>
      <c r="AB55" s="23">
        <f t="shared" si="25"/>
        <v>0.01388888888888889</v>
      </c>
    </row>
    <row r="56" spans="2:28" ht="13.5">
      <c r="B56" s="27">
        <v>49</v>
      </c>
      <c r="C56" s="66">
        <f t="shared" si="15"/>
        <v>1491</v>
      </c>
      <c r="D56" s="72" t="s">
        <v>97</v>
      </c>
      <c r="E56" s="63" t="s">
        <v>189</v>
      </c>
      <c r="F56" s="19">
        <f t="shared" si="21"/>
        <v>0</v>
      </c>
      <c r="G56" s="25">
        <f t="shared" si="22"/>
        <v>0.01388888888888889</v>
      </c>
      <c r="H56" s="20"/>
      <c r="I56" s="21"/>
      <c r="J56" s="21"/>
      <c r="K56" s="21"/>
      <c r="L56" s="21"/>
      <c r="M56" s="21"/>
      <c r="N56" s="21"/>
      <c r="O56" s="21"/>
      <c r="P56" s="20"/>
      <c r="Q56" s="9">
        <f t="shared" si="16"/>
        <v>0</v>
      </c>
      <c r="R56" s="20"/>
      <c r="S56" s="24"/>
      <c r="T56" s="40"/>
      <c r="U56" s="40"/>
      <c r="V56" s="40"/>
      <c r="W56" s="40"/>
      <c r="X56" s="9">
        <f t="shared" si="18"/>
        <v>0</v>
      </c>
      <c r="Y56" s="9">
        <f t="shared" si="23"/>
        <v>0</v>
      </c>
      <c r="Z56" s="23">
        <f t="shared" si="24"/>
        <v>0.01388888888888889</v>
      </c>
      <c r="AA56" s="23">
        <f t="shared" si="6"/>
        <v>0</v>
      </c>
      <c r="AB56" s="23">
        <f t="shared" si="25"/>
        <v>0.01388888888888889</v>
      </c>
    </row>
    <row r="57" spans="2:28" ht="13.5">
      <c r="B57" s="27">
        <v>50</v>
      </c>
      <c r="C57" s="66">
        <f t="shared" si="15"/>
        <v>1501</v>
      </c>
      <c r="D57" s="72" t="s">
        <v>98</v>
      </c>
      <c r="E57" s="63" t="s">
        <v>190</v>
      </c>
      <c r="F57" s="19">
        <f t="shared" si="21"/>
        <v>0</v>
      </c>
      <c r="G57" s="25">
        <f t="shared" si="22"/>
        <v>0.01388888888888889</v>
      </c>
      <c r="H57" s="20"/>
      <c r="I57" s="21"/>
      <c r="J57" s="21"/>
      <c r="K57" s="21"/>
      <c r="L57" s="21"/>
      <c r="M57" s="21"/>
      <c r="N57" s="21"/>
      <c r="O57" s="21"/>
      <c r="P57" s="20"/>
      <c r="Q57" s="9">
        <f t="shared" si="16"/>
        <v>0</v>
      </c>
      <c r="R57" s="20"/>
      <c r="S57" s="24"/>
      <c r="T57" s="40"/>
      <c r="U57" s="40"/>
      <c r="V57" s="40"/>
      <c r="W57" s="40"/>
      <c r="X57" s="9">
        <f t="shared" si="18"/>
        <v>0</v>
      </c>
      <c r="Y57" s="9">
        <f t="shared" si="23"/>
        <v>0</v>
      </c>
      <c r="Z57" s="23">
        <f t="shared" si="24"/>
        <v>0.01388888888888889</v>
      </c>
      <c r="AA57" s="23">
        <f t="shared" si="6"/>
        <v>0</v>
      </c>
      <c r="AB57" s="23">
        <f t="shared" si="25"/>
        <v>0.01388888888888889</v>
      </c>
    </row>
    <row r="58" spans="2:28" ht="13.5">
      <c r="B58" s="27">
        <v>51</v>
      </c>
      <c r="C58" s="66">
        <f t="shared" si="15"/>
        <v>1511</v>
      </c>
      <c r="D58" s="72" t="s">
        <v>99</v>
      </c>
      <c r="E58" s="63" t="s">
        <v>191</v>
      </c>
      <c r="F58" s="19">
        <f t="shared" si="21"/>
        <v>0</v>
      </c>
      <c r="G58" s="25">
        <f t="shared" si="22"/>
        <v>0.01388888888888889</v>
      </c>
      <c r="H58" s="20"/>
      <c r="I58" s="21"/>
      <c r="J58" s="21"/>
      <c r="K58" s="21"/>
      <c r="L58" s="21"/>
      <c r="M58" s="21"/>
      <c r="N58" s="21"/>
      <c r="O58" s="21"/>
      <c r="P58" s="20"/>
      <c r="Q58" s="9">
        <f t="shared" si="16"/>
        <v>0</v>
      </c>
      <c r="R58" s="20"/>
      <c r="S58" s="24"/>
      <c r="T58" s="40"/>
      <c r="U58" s="40"/>
      <c r="V58" s="40"/>
      <c r="W58" s="40"/>
      <c r="X58" s="9">
        <f t="shared" si="18"/>
        <v>0</v>
      </c>
      <c r="Y58" s="9">
        <f t="shared" si="23"/>
        <v>0</v>
      </c>
      <c r="Z58" s="23">
        <f t="shared" si="24"/>
        <v>0.01388888888888889</v>
      </c>
      <c r="AA58" s="23">
        <f t="shared" si="6"/>
        <v>0</v>
      </c>
      <c r="AB58" s="23">
        <f t="shared" si="25"/>
        <v>0.01388888888888889</v>
      </c>
    </row>
    <row r="59" spans="2:28" ht="13.5">
      <c r="B59" s="27">
        <v>52</v>
      </c>
      <c r="C59" s="66">
        <f t="shared" si="15"/>
        <v>1521</v>
      </c>
      <c r="D59" s="65" t="s">
        <v>100</v>
      </c>
      <c r="E59" s="63" t="s">
        <v>192</v>
      </c>
      <c r="F59" s="19">
        <f t="shared" si="21"/>
        <v>0</v>
      </c>
      <c r="G59" s="25">
        <f t="shared" si="22"/>
        <v>0.01388888888888889</v>
      </c>
      <c r="H59" s="20"/>
      <c r="I59" s="21"/>
      <c r="J59" s="21"/>
      <c r="K59" s="21"/>
      <c r="L59" s="21"/>
      <c r="M59" s="21"/>
      <c r="N59" s="21"/>
      <c r="O59" s="21"/>
      <c r="P59" s="20"/>
      <c r="Q59" s="9">
        <f t="shared" si="16"/>
        <v>0</v>
      </c>
      <c r="R59" s="20"/>
      <c r="S59" s="24"/>
      <c r="T59" s="40"/>
      <c r="U59" s="40"/>
      <c r="V59" s="40"/>
      <c r="W59" s="40"/>
      <c r="X59" s="9">
        <f t="shared" si="18"/>
        <v>0</v>
      </c>
      <c r="Y59" s="9">
        <f t="shared" si="23"/>
        <v>0</v>
      </c>
      <c r="Z59" s="23">
        <f t="shared" si="24"/>
        <v>0.01388888888888889</v>
      </c>
      <c r="AA59" s="23">
        <f t="shared" si="6"/>
        <v>0</v>
      </c>
      <c r="AB59" s="23">
        <f t="shared" si="25"/>
        <v>0.01388888888888889</v>
      </c>
    </row>
    <row r="60" spans="2:28" ht="13.5">
      <c r="B60" s="27">
        <v>53</v>
      </c>
      <c r="C60" s="66">
        <f t="shared" si="15"/>
        <v>1531</v>
      </c>
      <c r="D60" s="65" t="s">
        <v>101</v>
      </c>
      <c r="E60" s="63" t="s">
        <v>193</v>
      </c>
      <c r="F60" s="19">
        <f t="shared" si="21"/>
        <v>0</v>
      </c>
      <c r="G60" s="25">
        <f t="shared" si="22"/>
        <v>0.01388888888888889</v>
      </c>
      <c r="H60" s="20"/>
      <c r="I60" s="21"/>
      <c r="J60" s="21"/>
      <c r="K60" s="21"/>
      <c r="L60" s="21"/>
      <c r="M60" s="21"/>
      <c r="N60" s="21"/>
      <c r="O60" s="21"/>
      <c r="P60" s="20"/>
      <c r="Q60" s="9">
        <f t="shared" si="16"/>
        <v>0</v>
      </c>
      <c r="R60" s="20"/>
      <c r="S60" s="24"/>
      <c r="T60" s="40"/>
      <c r="U60" s="40"/>
      <c r="V60" s="40"/>
      <c r="W60" s="40"/>
      <c r="X60" s="9">
        <f t="shared" si="18"/>
        <v>0</v>
      </c>
      <c r="Y60" s="9">
        <f t="shared" si="23"/>
        <v>0</v>
      </c>
      <c r="Z60" s="23">
        <f t="shared" si="24"/>
        <v>0.01388888888888889</v>
      </c>
      <c r="AA60" s="23">
        <f t="shared" si="6"/>
        <v>0</v>
      </c>
      <c r="AB60" s="23">
        <f t="shared" si="25"/>
        <v>0.01388888888888889</v>
      </c>
    </row>
    <row r="61" spans="2:28" ht="13.5">
      <c r="B61" s="27">
        <v>54</v>
      </c>
      <c r="C61" s="66">
        <f t="shared" si="15"/>
        <v>1541</v>
      </c>
      <c r="D61" s="65" t="s">
        <v>102</v>
      </c>
      <c r="E61" s="63" t="s">
        <v>194</v>
      </c>
      <c r="F61" s="19">
        <f t="shared" si="21"/>
        <v>0</v>
      </c>
      <c r="G61" s="25">
        <f t="shared" si="22"/>
        <v>0.01388888888888889</v>
      </c>
      <c r="H61" s="20"/>
      <c r="I61" s="21"/>
      <c r="J61" s="21"/>
      <c r="K61" s="21"/>
      <c r="L61" s="21"/>
      <c r="M61" s="21"/>
      <c r="N61" s="21"/>
      <c r="O61" s="21"/>
      <c r="P61" s="20"/>
      <c r="Q61" s="9">
        <f t="shared" si="16"/>
        <v>0</v>
      </c>
      <c r="R61" s="20"/>
      <c r="S61" s="24"/>
      <c r="T61" s="40"/>
      <c r="U61" s="40"/>
      <c r="V61" s="40"/>
      <c r="W61" s="40"/>
      <c r="X61" s="9">
        <f t="shared" si="18"/>
        <v>0</v>
      </c>
      <c r="Y61" s="9">
        <f t="shared" si="23"/>
        <v>0</v>
      </c>
      <c r="Z61" s="23">
        <f t="shared" si="24"/>
        <v>0.01388888888888889</v>
      </c>
      <c r="AA61" s="23">
        <f t="shared" si="6"/>
        <v>0</v>
      </c>
      <c r="AB61" s="23">
        <f t="shared" si="25"/>
        <v>0.01388888888888889</v>
      </c>
    </row>
    <row r="62" spans="2:28" ht="13.5">
      <c r="B62" s="27">
        <v>55</v>
      </c>
      <c r="C62" s="66">
        <f t="shared" si="15"/>
        <v>1551</v>
      </c>
      <c r="D62" s="65" t="s">
        <v>103</v>
      </c>
      <c r="E62" s="63" t="s">
        <v>195</v>
      </c>
      <c r="F62" s="19">
        <f t="shared" si="21"/>
        <v>0</v>
      </c>
      <c r="G62" s="25">
        <f t="shared" si="22"/>
        <v>0.01388888888888889</v>
      </c>
      <c r="H62" s="20"/>
      <c r="I62" s="21"/>
      <c r="J62" s="21"/>
      <c r="K62" s="21"/>
      <c r="L62" s="21"/>
      <c r="M62" s="21"/>
      <c r="N62" s="21"/>
      <c r="O62" s="21"/>
      <c r="P62" s="20"/>
      <c r="Q62" s="9">
        <f t="shared" si="16"/>
        <v>0</v>
      </c>
      <c r="R62" s="20"/>
      <c r="S62" s="24"/>
      <c r="T62" s="40"/>
      <c r="U62" s="40"/>
      <c r="V62" s="40"/>
      <c r="W62" s="40"/>
      <c r="X62" s="9">
        <f t="shared" si="18"/>
        <v>0</v>
      </c>
      <c r="Y62" s="9">
        <f t="shared" si="23"/>
        <v>0</v>
      </c>
      <c r="Z62" s="23">
        <f t="shared" si="24"/>
        <v>0.01388888888888889</v>
      </c>
      <c r="AA62" s="23">
        <f t="shared" si="6"/>
        <v>0</v>
      </c>
      <c r="AB62" s="23">
        <f t="shared" si="25"/>
        <v>0.01388888888888889</v>
      </c>
    </row>
    <row r="63" spans="2:28" ht="13.5">
      <c r="B63" s="27">
        <v>56</v>
      </c>
      <c r="C63" s="66">
        <f t="shared" si="15"/>
        <v>1561</v>
      </c>
      <c r="D63" s="65" t="s">
        <v>104</v>
      </c>
      <c r="E63" s="63" t="s">
        <v>196</v>
      </c>
      <c r="F63" s="19">
        <f t="shared" si="21"/>
        <v>0</v>
      </c>
      <c r="G63" s="25">
        <f t="shared" si="22"/>
        <v>0.01388888888888889</v>
      </c>
      <c r="H63" s="20"/>
      <c r="I63" s="21"/>
      <c r="J63" s="21"/>
      <c r="K63" s="21"/>
      <c r="L63" s="21"/>
      <c r="M63" s="21"/>
      <c r="N63" s="21"/>
      <c r="O63" s="21"/>
      <c r="P63" s="20"/>
      <c r="Q63" s="9">
        <f t="shared" si="16"/>
        <v>0</v>
      </c>
      <c r="R63" s="20"/>
      <c r="S63" s="24"/>
      <c r="T63" s="40"/>
      <c r="U63" s="40"/>
      <c r="V63" s="40"/>
      <c r="W63" s="40"/>
      <c r="X63" s="9">
        <f t="shared" si="18"/>
        <v>0</v>
      </c>
      <c r="Y63" s="9">
        <f t="shared" si="23"/>
        <v>0</v>
      </c>
      <c r="Z63" s="23">
        <f t="shared" si="24"/>
        <v>0.01388888888888889</v>
      </c>
      <c r="AA63" s="23">
        <f t="shared" si="6"/>
        <v>0</v>
      </c>
      <c r="AB63" s="23">
        <f t="shared" si="25"/>
        <v>0.01388888888888889</v>
      </c>
    </row>
    <row r="64" spans="2:28" ht="13.5">
      <c r="B64" s="27">
        <v>57</v>
      </c>
      <c r="C64" s="66">
        <f t="shared" si="15"/>
        <v>1571</v>
      </c>
      <c r="D64" s="65" t="s">
        <v>105</v>
      </c>
      <c r="E64" s="63" t="s">
        <v>197</v>
      </c>
      <c r="F64" s="19">
        <f t="shared" si="21"/>
        <v>0</v>
      </c>
      <c r="G64" s="25">
        <f t="shared" si="22"/>
        <v>0.01388888888888889</v>
      </c>
      <c r="H64" s="20"/>
      <c r="I64" s="21"/>
      <c r="J64" s="21"/>
      <c r="K64" s="21"/>
      <c r="L64" s="21"/>
      <c r="M64" s="21"/>
      <c r="N64" s="21"/>
      <c r="O64" s="21"/>
      <c r="P64" s="20"/>
      <c r="Q64" s="9">
        <f t="shared" si="16"/>
        <v>0</v>
      </c>
      <c r="R64" s="20"/>
      <c r="S64" s="24"/>
      <c r="T64" s="40"/>
      <c r="U64" s="40"/>
      <c r="V64" s="40"/>
      <c r="W64" s="40"/>
      <c r="X64" s="9">
        <f t="shared" si="18"/>
        <v>0</v>
      </c>
      <c r="Y64" s="9">
        <f t="shared" si="23"/>
        <v>0</v>
      </c>
      <c r="Z64" s="23">
        <f t="shared" si="24"/>
        <v>0.01388888888888889</v>
      </c>
      <c r="AA64" s="23">
        <f t="shared" si="6"/>
        <v>0</v>
      </c>
      <c r="AB64" s="23">
        <f t="shared" si="25"/>
        <v>0.01388888888888889</v>
      </c>
    </row>
    <row r="65" spans="2:28" ht="13.5">
      <c r="B65" s="27">
        <v>58</v>
      </c>
      <c r="C65" s="66">
        <f t="shared" si="15"/>
        <v>1581</v>
      </c>
      <c r="D65" s="65" t="s">
        <v>106</v>
      </c>
      <c r="E65" s="63" t="s">
        <v>198</v>
      </c>
      <c r="F65" s="19">
        <f t="shared" si="21"/>
        <v>0</v>
      </c>
      <c r="G65" s="25">
        <f t="shared" si="22"/>
        <v>0.01388888888888889</v>
      </c>
      <c r="H65" s="20"/>
      <c r="I65" s="21"/>
      <c r="J65" s="21"/>
      <c r="K65" s="21"/>
      <c r="L65" s="21"/>
      <c r="M65" s="21"/>
      <c r="N65" s="21"/>
      <c r="O65" s="21"/>
      <c r="P65" s="20"/>
      <c r="Q65" s="9">
        <f t="shared" si="16"/>
        <v>0</v>
      </c>
      <c r="R65" s="20"/>
      <c r="S65" s="24"/>
      <c r="T65" s="40"/>
      <c r="U65" s="40"/>
      <c r="V65" s="40"/>
      <c r="W65" s="40"/>
      <c r="X65" s="9">
        <f t="shared" si="18"/>
        <v>0</v>
      </c>
      <c r="Y65" s="9">
        <f t="shared" si="23"/>
        <v>0</v>
      </c>
      <c r="Z65" s="23">
        <f t="shared" si="24"/>
        <v>0.01388888888888889</v>
      </c>
      <c r="AA65" s="23">
        <f t="shared" si="6"/>
        <v>0</v>
      </c>
      <c r="AB65" s="23">
        <f t="shared" si="25"/>
        <v>0.01388888888888889</v>
      </c>
    </row>
    <row r="66" spans="2:28" ht="13.5">
      <c r="B66" s="27">
        <v>59</v>
      </c>
      <c r="C66" s="66">
        <f t="shared" si="15"/>
        <v>1591</v>
      </c>
      <c r="D66" s="65" t="s">
        <v>107</v>
      </c>
      <c r="E66" s="63" t="s">
        <v>199</v>
      </c>
      <c r="F66" s="19">
        <f t="shared" si="21"/>
        <v>0</v>
      </c>
      <c r="G66" s="25">
        <f t="shared" si="22"/>
        <v>0.01388888888888889</v>
      </c>
      <c r="H66" s="20"/>
      <c r="I66" s="21"/>
      <c r="J66" s="21"/>
      <c r="K66" s="21"/>
      <c r="L66" s="21"/>
      <c r="M66" s="21"/>
      <c r="N66" s="21"/>
      <c r="O66" s="21"/>
      <c r="P66" s="20"/>
      <c r="Q66" s="9">
        <f t="shared" si="16"/>
        <v>0</v>
      </c>
      <c r="R66" s="20"/>
      <c r="S66" s="24"/>
      <c r="T66" s="40"/>
      <c r="U66" s="40"/>
      <c r="V66" s="40"/>
      <c r="W66" s="40"/>
      <c r="X66" s="9">
        <f t="shared" si="18"/>
        <v>0</v>
      </c>
      <c r="Y66" s="9">
        <f t="shared" si="23"/>
        <v>0</v>
      </c>
      <c r="Z66" s="23">
        <f t="shared" si="24"/>
        <v>0.01388888888888889</v>
      </c>
      <c r="AA66" s="23">
        <f t="shared" si="6"/>
        <v>0</v>
      </c>
      <c r="AB66" s="23">
        <f t="shared" si="25"/>
        <v>0.01388888888888889</v>
      </c>
    </row>
    <row r="67" spans="2:28" ht="13.5">
      <c r="B67" s="27">
        <v>60</v>
      </c>
      <c r="C67" s="66">
        <f t="shared" si="15"/>
        <v>1601</v>
      </c>
      <c r="D67" s="65" t="s">
        <v>108</v>
      </c>
      <c r="E67" s="63" t="s">
        <v>200</v>
      </c>
      <c r="F67" s="19">
        <f t="shared" si="21"/>
        <v>0</v>
      </c>
      <c r="G67" s="25">
        <f t="shared" si="22"/>
        <v>0.01388888888888889</v>
      </c>
      <c r="H67" s="20"/>
      <c r="I67" s="21"/>
      <c r="J67" s="21"/>
      <c r="K67" s="21"/>
      <c r="L67" s="21"/>
      <c r="M67" s="21"/>
      <c r="N67" s="21"/>
      <c r="O67" s="21"/>
      <c r="P67" s="20"/>
      <c r="Q67" s="9">
        <f t="shared" si="16"/>
        <v>0</v>
      </c>
      <c r="R67" s="20"/>
      <c r="S67" s="24"/>
      <c r="T67" s="40"/>
      <c r="U67" s="40"/>
      <c r="V67" s="40"/>
      <c r="W67" s="40"/>
      <c r="X67" s="9">
        <f t="shared" si="18"/>
        <v>0</v>
      </c>
      <c r="Y67" s="9">
        <f t="shared" si="23"/>
        <v>0</v>
      </c>
      <c r="Z67" s="23">
        <f t="shared" si="24"/>
        <v>0.01388888888888889</v>
      </c>
      <c r="AA67" s="23">
        <f t="shared" si="6"/>
        <v>0</v>
      </c>
      <c r="AB67" s="23">
        <f t="shared" si="25"/>
        <v>0.01388888888888889</v>
      </c>
    </row>
    <row r="68" spans="2:28" ht="13.5">
      <c r="B68" s="27">
        <v>61</v>
      </c>
      <c r="C68" s="66">
        <f t="shared" si="15"/>
        <v>1611</v>
      </c>
      <c r="D68" s="65" t="s">
        <v>109</v>
      </c>
      <c r="E68" s="63" t="s">
        <v>201</v>
      </c>
      <c r="F68" s="19">
        <f t="shared" si="21"/>
        <v>0</v>
      </c>
      <c r="G68" s="25">
        <f t="shared" si="22"/>
        <v>0.01388888888888889</v>
      </c>
      <c r="H68" s="20"/>
      <c r="I68" s="21"/>
      <c r="J68" s="21"/>
      <c r="K68" s="21"/>
      <c r="L68" s="21"/>
      <c r="M68" s="21"/>
      <c r="N68" s="21"/>
      <c r="O68" s="21"/>
      <c r="P68" s="20"/>
      <c r="Q68" s="9">
        <f t="shared" si="16"/>
        <v>0</v>
      </c>
      <c r="R68" s="20"/>
      <c r="S68" s="24"/>
      <c r="T68" s="40"/>
      <c r="U68" s="40"/>
      <c r="V68" s="40"/>
      <c r="W68" s="40"/>
      <c r="X68" s="9">
        <f t="shared" si="18"/>
        <v>0</v>
      </c>
      <c r="Y68" s="9">
        <f t="shared" si="23"/>
        <v>0</v>
      </c>
      <c r="Z68" s="23">
        <f t="shared" si="24"/>
        <v>0.01388888888888889</v>
      </c>
      <c r="AA68" s="23">
        <f t="shared" si="6"/>
        <v>0</v>
      </c>
      <c r="AB68" s="23">
        <f t="shared" si="25"/>
        <v>0.01388888888888889</v>
      </c>
    </row>
    <row r="69" spans="2:28" ht="13.5">
      <c r="B69" s="27">
        <v>62</v>
      </c>
      <c r="C69" s="66">
        <f t="shared" si="15"/>
        <v>1621</v>
      </c>
      <c r="D69" s="65" t="s">
        <v>110</v>
      </c>
      <c r="E69" s="63" t="s">
        <v>202</v>
      </c>
      <c r="F69" s="19">
        <f t="shared" si="21"/>
        <v>0</v>
      </c>
      <c r="G69" s="25">
        <f t="shared" si="22"/>
        <v>0.01388888888888889</v>
      </c>
      <c r="H69" s="20"/>
      <c r="I69" s="21"/>
      <c r="J69" s="21"/>
      <c r="K69" s="21"/>
      <c r="L69" s="21"/>
      <c r="M69" s="21"/>
      <c r="N69" s="21"/>
      <c r="O69" s="21"/>
      <c r="P69" s="20"/>
      <c r="Q69" s="9">
        <f t="shared" si="16"/>
        <v>0</v>
      </c>
      <c r="R69" s="20"/>
      <c r="S69" s="24"/>
      <c r="T69" s="40"/>
      <c r="U69" s="40"/>
      <c r="V69" s="40"/>
      <c r="W69" s="40"/>
      <c r="X69" s="9">
        <f t="shared" si="18"/>
        <v>0</v>
      </c>
      <c r="Y69" s="9">
        <f t="shared" si="23"/>
        <v>0</v>
      </c>
      <c r="Z69" s="23">
        <f t="shared" si="24"/>
        <v>0.01388888888888889</v>
      </c>
      <c r="AA69" s="23">
        <f t="shared" si="6"/>
        <v>0</v>
      </c>
      <c r="AB69" s="23">
        <f t="shared" si="25"/>
        <v>0.01388888888888889</v>
      </c>
    </row>
    <row r="70" spans="2:28" ht="13.5">
      <c r="B70" s="27">
        <v>63</v>
      </c>
      <c r="C70" s="66">
        <f t="shared" si="15"/>
        <v>1631</v>
      </c>
      <c r="D70" s="65" t="s">
        <v>111</v>
      </c>
      <c r="E70" s="63" t="s">
        <v>203</v>
      </c>
      <c r="F70" s="19">
        <f t="shared" si="21"/>
        <v>0</v>
      </c>
      <c r="G70" s="25">
        <f t="shared" si="22"/>
        <v>0.01388888888888889</v>
      </c>
      <c r="H70" s="20"/>
      <c r="I70" s="21"/>
      <c r="J70" s="21"/>
      <c r="K70" s="21"/>
      <c r="L70" s="21"/>
      <c r="M70" s="21"/>
      <c r="N70" s="21"/>
      <c r="O70" s="21"/>
      <c r="P70" s="20"/>
      <c r="Q70" s="9">
        <f t="shared" si="16"/>
        <v>0</v>
      </c>
      <c r="R70" s="20"/>
      <c r="S70" s="24"/>
      <c r="T70" s="40"/>
      <c r="U70" s="40"/>
      <c r="V70" s="40"/>
      <c r="W70" s="40"/>
      <c r="X70" s="9">
        <f t="shared" si="18"/>
        <v>0</v>
      </c>
      <c r="Y70" s="9">
        <f t="shared" si="23"/>
        <v>0</v>
      </c>
      <c r="Z70" s="23">
        <f t="shared" si="24"/>
        <v>0.01388888888888889</v>
      </c>
      <c r="AA70" s="23">
        <f t="shared" si="6"/>
        <v>0</v>
      </c>
      <c r="AB70" s="23">
        <f t="shared" si="25"/>
        <v>0.01388888888888889</v>
      </c>
    </row>
    <row r="71" spans="2:28" ht="13.5">
      <c r="B71" s="27">
        <v>64</v>
      </c>
      <c r="C71" s="66">
        <f t="shared" si="15"/>
        <v>1641</v>
      </c>
      <c r="D71" s="65" t="s">
        <v>112</v>
      </c>
      <c r="E71" s="63" t="s">
        <v>204</v>
      </c>
      <c r="F71" s="19">
        <f t="shared" si="21"/>
        <v>0</v>
      </c>
      <c r="G71" s="25">
        <f t="shared" si="22"/>
        <v>0.01388888888888889</v>
      </c>
      <c r="H71" s="20"/>
      <c r="I71" s="21"/>
      <c r="J71" s="21"/>
      <c r="K71" s="21"/>
      <c r="L71" s="21"/>
      <c r="M71" s="21"/>
      <c r="N71" s="21"/>
      <c r="O71" s="21"/>
      <c r="P71" s="20"/>
      <c r="Q71" s="9">
        <f t="shared" si="16"/>
        <v>0</v>
      </c>
      <c r="R71" s="20"/>
      <c r="S71" s="24"/>
      <c r="T71" s="40"/>
      <c r="U71" s="40"/>
      <c r="V71" s="40"/>
      <c r="W71" s="40"/>
      <c r="X71" s="9">
        <f t="shared" si="18"/>
        <v>0</v>
      </c>
      <c r="Y71" s="9">
        <f t="shared" si="23"/>
        <v>0</v>
      </c>
      <c r="Z71" s="23">
        <f t="shared" si="24"/>
        <v>0.01388888888888889</v>
      </c>
      <c r="AA71" s="23">
        <f t="shared" si="6"/>
        <v>0</v>
      </c>
      <c r="AB71" s="23">
        <f t="shared" si="25"/>
        <v>0.01388888888888889</v>
      </c>
    </row>
    <row r="72" spans="2:28" ht="13.5">
      <c r="B72" s="27">
        <v>65</v>
      </c>
      <c r="C72" s="66">
        <f t="shared" si="15"/>
        <v>1651</v>
      </c>
      <c r="D72" s="65" t="s">
        <v>113</v>
      </c>
      <c r="E72" s="63" t="s">
        <v>205</v>
      </c>
      <c r="F72" s="19">
        <f aca="true" t="shared" si="26" ref="F72:F103">IF($D72="","",Y72)</f>
        <v>0</v>
      </c>
      <c r="G72" s="25">
        <f aca="true" t="shared" si="27" ref="G72:G103">IF($D72="","",AB72)</f>
        <v>0.01388888888888889</v>
      </c>
      <c r="H72" s="20"/>
      <c r="I72" s="21"/>
      <c r="J72" s="21"/>
      <c r="K72" s="21"/>
      <c r="L72" s="21"/>
      <c r="M72" s="21"/>
      <c r="N72" s="21"/>
      <c r="O72" s="21"/>
      <c r="P72" s="20"/>
      <c r="Q72" s="9">
        <f t="shared" si="16"/>
        <v>0</v>
      </c>
      <c r="R72" s="20"/>
      <c r="S72" s="24"/>
      <c r="T72" s="40"/>
      <c r="U72" s="40"/>
      <c r="V72" s="40"/>
      <c r="W72" s="40"/>
      <c r="X72" s="9">
        <f t="shared" si="18"/>
        <v>0</v>
      </c>
      <c r="Y72" s="9">
        <f aca="true" t="shared" si="28" ref="Y72:Y103">IF($D72="","",Q72+X72)</f>
        <v>0</v>
      </c>
      <c r="Z72" s="23">
        <f t="shared" si="24"/>
        <v>0.01388888888888889</v>
      </c>
      <c r="AA72" s="23">
        <f t="shared" si="6"/>
        <v>0</v>
      </c>
      <c r="AB72" s="23">
        <f t="shared" si="25"/>
        <v>0.01388888888888889</v>
      </c>
    </row>
    <row r="73" spans="2:28" ht="13.5">
      <c r="B73" s="27">
        <v>66</v>
      </c>
      <c r="C73" s="66">
        <f t="shared" si="15"/>
        <v>1661</v>
      </c>
      <c r="D73" s="65" t="s">
        <v>114</v>
      </c>
      <c r="E73" s="63" t="s">
        <v>206</v>
      </c>
      <c r="F73" s="19">
        <f t="shared" si="26"/>
        <v>0</v>
      </c>
      <c r="G73" s="25">
        <f t="shared" si="27"/>
        <v>0.01388888888888889</v>
      </c>
      <c r="H73" s="20"/>
      <c r="I73" s="21"/>
      <c r="J73" s="21"/>
      <c r="K73" s="21"/>
      <c r="L73" s="21"/>
      <c r="M73" s="21"/>
      <c r="N73" s="21"/>
      <c r="O73" s="21"/>
      <c r="P73" s="20"/>
      <c r="Q73" s="9">
        <f t="shared" si="16"/>
        <v>0</v>
      </c>
      <c r="R73" s="20"/>
      <c r="S73" s="24"/>
      <c r="T73" s="40"/>
      <c r="U73" s="40"/>
      <c r="V73" s="40"/>
      <c r="W73" s="40"/>
      <c r="X73" s="9">
        <f t="shared" si="18"/>
        <v>0</v>
      </c>
      <c r="Y73" s="9">
        <f t="shared" si="28"/>
        <v>0</v>
      </c>
      <c r="Z73" s="23">
        <f t="shared" si="24"/>
        <v>0.01388888888888889</v>
      </c>
      <c r="AA73" s="23">
        <f aca="true" t="shared" si="29" ref="AA73:AA136">AJ73</f>
        <v>0</v>
      </c>
      <c r="AB73" s="23">
        <f t="shared" si="25"/>
        <v>0.01388888888888889</v>
      </c>
    </row>
    <row r="74" spans="2:28" ht="13.5">
      <c r="B74" s="27">
        <v>67</v>
      </c>
      <c r="C74" s="66">
        <f aca="true" t="shared" si="30" ref="C74:C99">C73+10</f>
        <v>1671</v>
      </c>
      <c r="D74" s="65" t="s">
        <v>115</v>
      </c>
      <c r="E74" s="63" t="s">
        <v>207</v>
      </c>
      <c r="F74" s="19">
        <f t="shared" si="26"/>
        <v>0</v>
      </c>
      <c r="G74" s="25">
        <f t="shared" si="27"/>
        <v>0.01388888888888889</v>
      </c>
      <c r="H74" s="20"/>
      <c r="I74" s="21"/>
      <c r="J74" s="21"/>
      <c r="K74" s="21"/>
      <c r="L74" s="21"/>
      <c r="M74" s="21"/>
      <c r="N74" s="21"/>
      <c r="O74" s="21"/>
      <c r="P74" s="20"/>
      <c r="Q74" s="9">
        <f t="shared" si="16"/>
        <v>0</v>
      </c>
      <c r="R74" s="20"/>
      <c r="S74" s="24"/>
      <c r="T74" s="40"/>
      <c r="U74" s="40"/>
      <c r="V74" s="40"/>
      <c r="W74" s="40"/>
      <c r="X74" s="9">
        <f t="shared" si="18"/>
        <v>0</v>
      </c>
      <c r="Y74" s="9">
        <f t="shared" si="28"/>
        <v>0</v>
      </c>
      <c r="Z74" s="23">
        <f t="shared" si="24"/>
        <v>0.01388888888888889</v>
      </c>
      <c r="AA74" s="23">
        <f t="shared" si="29"/>
        <v>0</v>
      </c>
      <c r="AB74" s="23">
        <f t="shared" si="25"/>
        <v>0.01388888888888889</v>
      </c>
    </row>
    <row r="75" spans="2:28" ht="13.5">
      <c r="B75" s="27">
        <v>68</v>
      </c>
      <c r="C75" s="66">
        <f t="shared" si="30"/>
        <v>1681</v>
      </c>
      <c r="D75" s="65" t="s">
        <v>116</v>
      </c>
      <c r="E75" s="63" t="s">
        <v>208</v>
      </c>
      <c r="F75" s="19">
        <f t="shared" si="26"/>
        <v>0</v>
      </c>
      <c r="G75" s="25">
        <f t="shared" si="27"/>
        <v>0.01388888888888889</v>
      </c>
      <c r="H75" s="20"/>
      <c r="I75" s="21"/>
      <c r="J75" s="21"/>
      <c r="K75" s="21"/>
      <c r="L75" s="21"/>
      <c r="M75" s="21"/>
      <c r="N75" s="21"/>
      <c r="O75" s="21"/>
      <c r="P75" s="20"/>
      <c r="Q75" s="9">
        <f t="shared" si="16"/>
        <v>0</v>
      </c>
      <c r="R75" s="20"/>
      <c r="S75" s="24"/>
      <c r="T75" s="40"/>
      <c r="U75" s="40"/>
      <c r="V75" s="40"/>
      <c r="W75" s="40"/>
      <c r="X75" s="9">
        <f t="shared" si="18"/>
        <v>0</v>
      </c>
      <c r="Y75" s="9">
        <f t="shared" si="28"/>
        <v>0</v>
      </c>
      <c r="Z75" s="23">
        <f t="shared" si="24"/>
        <v>0.01388888888888889</v>
      </c>
      <c r="AA75" s="23">
        <f t="shared" si="29"/>
        <v>0</v>
      </c>
      <c r="AB75" s="23">
        <f t="shared" si="25"/>
        <v>0.01388888888888889</v>
      </c>
    </row>
    <row r="76" spans="2:28" ht="13.5">
      <c r="B76" s="27">
        <v>69</v>
      </c>
      <c r="C76" s="66">
        <f t="shared" si="30"/>
        <v>1691</v>
      </c>
      <c r="D76" s="65" t="s">
        <v>117</v>
      </c>
      <c r="E76" s="63" t="s">
        <v>209</v>
      </c>
      <c r="F76" s="19">
        <f t="shared" si="26"/>
        <v>0</v>
      </c>
      <c r="G76" s="25">
        <f t="shared" si="27"/>
        <v>0.01388888888888889</v>
      </c>
      <c r="H76" s="20"/>
      <c r="I76" s="21"/>
      <c r="J76" s="21"/>
      <c r="K76" s="21"/>
      <c r="L76" s="21"/>
      <c r="M76" s="21"/>
      <c r="N76" s="21"/>
      <c r="O76" s="21"/>
      <c r="P76" s="20"/>
      <c r="Q76" s="9">
        <f t="shared" si="16"/>
        <v>0</v>
      </c>
      <c r="R76" s="20"/>
      <c r="S76" s="24"/>
      <c r="T76" s="40"/>
      <c r="U76" s="40"/>
      <c r="V76" s="40"/>
      <c r="W76" s="40"/>
      <c r="X76" s="9">
        <f t="shared" si="18"/>
        <v>0</v>
      </c>
      <c r="Y76" s="9">
        <f t="shared" si="28"/>
        <v>0</v>
      </c>
      <c r="Z76" s="23">
        <f t="shared" si="24"/>
        <v>0.01388888888888889</v>
      </c>
      <c r="AA76" s="23">
        <f t="shared" si="29"/>
        <v>0</v>
      </c>
      <c r="AB76" s="23">
        <f t="shared" si="25"/>
        <v>0.01388888888888889</v>
      </c>
    </row>
    <row r="77" spans="2:28" ht="13.5">
      <c r="B77" s="27">
        <v>70</v>
      </c>
      <c r="C77" s="66">
        <f t="shared" si="30"/>
        <v>1701</v>
      </c>
      <c r="D77" s="65" t="s">
        <v>118</v>
      </c>
      <c r="E77" s="63" t="s">
        <v>210</v>
      </c>
      <c r="F77" s="19">
        <f t="shared" si="26"/>
        <v>0</v>
      </c>
      <c r="G77" s="25">
        <f t="shared" si="27"/>
        <v>0.01388888888888889</v>
      </c>
      <c r="H77" s="20"/>
      <c r="I77" s="21"/>
      <c r="J77" s="21"/>
      <c r="K77" s="21"/>
      <c r="L77" s="21"/>
      <c r="M77" s="21"/>
      <c r="N77" s="21"/>
      <c r="O77" s="21"/>
      <c r="P77" s="20"/>
      <c r="Q77" s="9">
        <f t="shared" si="16"/>
        <v>0</v>
      </c>
      <c r="R77" s="20"/>
      <c r="S77" s="24"/>
      <c r="T77" s="40"/>
      <c r="U77" s="40"/>
      <c r="V77" s="40"/>
      <c r="W77" s="40"/>
      <c r="X77" s="9">
        <f t="shared" si="18"/>
        <v>0</v>
      </c>
      <c r="Y77" s="9">
        <f t="shared" si="28"/>
        <v>0</v>
      </c>
      <c r="Z77" s="23">
        <f t="shared" si="24"/>
        <v>0.01388888888888889</v>
      </c>
      <c r="AA77" s="23">
        <f t="shared" si="29"/>
        <v>0</v>
      </c>
      <c r="AB77" s="23">
        <f t="shared" si="25"/>
        <v>0.01388888888888889</v>
      </c>
    </row>
    <row r="78" spans="2:28" ht="13.5">
      <c r="B78" s="27">
        <v>71</v>
      </c>
      <c r="C78" s="66">
        <f t="shared" si="30"/>
        <v>1711</v>
      </c>
      <c r="D78" s="65" t="s">
        <v>119</v>
      </c>
      <c r="E78" s="63" t="s">
        <v>211</v>
      </c>
      <c r="F78" s="19">
        <f t="shared" si="26"/>
        <v>0</v>
      </c>
      <c r="G78" s="25">
        <f t="shared" si="27"/>
        <v>0.01388888888888889</v>
      </c>
      <c r="H78" s="20"/>
      <c r="I78" s="21"/>
      <c r="J78" s="21"/>
      <c r="K78" s="21"/>
      <c r="L78" s="21"/>
      <c r="M78" s="21"/>
      <c r="N78" s="21"/>
      <c r="O78" s="21"/>
      <c r="P78" s="20"/>
      <c r="Q78" s="9">
        <f aca="true" t="shared" si="31" ref="Q78:Q141">IF($D78="","",SUM(COUNTIF(H78,$H$7),COUNTIF(I78,$I$7),COUNTIF(J78,$J$7),COUNTIF(K78,$K$7),COUNTIF(L78,$L$7),COUNTIF(M78,$M$7),COUNTIF(N78,$N$7),COUNTIF(O78,$O$7),COUNTIF(P78,$P$7)))</f>
        <v>0</v>
      </c>
      <c r="R78" s="20"/>
      <c r="S78" s="24"/>
      <c r="T78" s="40"/>
      <c r="U78" s="40"/>
      <c r="V78" s="40"/>
      <c r="W78" s="40"/>
      <c r="X78" s="9">
        <f t="shared" si="18"/>
        <v>0</v>
      </c>
      <c r="Y78" s="9">
        <f t="shared" si="28"/>
        <v>0</v>
      </c>
      <c r="Z78" s="23">
        <f t="shared" si="24"/>
        <v>0.01388888888888889</v>
      </c>
      <c r="AA78" s="23">
        <f t="shared" si="29"/>
        <v>0</v>
      </c>
      <c r="AB78" s="23">
        <f t="shared" si="25"/>
        <v>0.01388888888888889</v>
      </c>
    </row>
    <row r="79" spans="2:28" ht="13.5">
      <c r="B79" s="27">
        <v>72</v>
      </c>
      <c r="C79" s="66">
        <f t="shared" si="30"/>
        <v>1721</v>
      </c>
      <c r="D79" s="65" t="s">
        <v>120</v>
      </c>
      <c r="E79" s="63" t="s">
        <v>212</v>
      </c>
      <c r="F79" s="19">
        <f t="shared" si="26"/>
        <v>0</v>
      </c>
      <c r="G79" s="25">
        <f t="shared" si="27"/>
        <v>0.01388888888888889</v>
      </c>
      <c r="H79" s="20"/>
      <c r="I79" s="21"/>
      <c r="J79" s="21"/>
      <c r="K79" s="21"/>
      <c r="L79" s="21"/>
      <c r="M79" s="21"/>
      <c r="N79" s="21"/>
      <c r="O79" s="21"/>
      <c r="P79" s="20"/>
      <c r="Q79" s="9">
        <f t="shared" si="31"/>
        <v>0</v>
      </c>
      <c r="R79" s="20"/>
      <c r="S79" s="24"/>
      <c r="T79" s="40"/>
      <c r="U79" s="40"/>
      <c r="V79" s="40"/>
      <c r="W79" s="40"/>
      <c r="X79" s="9">
        <f aca="true" t="shared" si="32" ref="X79:X142">IF(D79="","",SUM(COUNTIF(R79,$R$7)))</f>
        <v>0</v>
      </c>
      <c r="Y79" s="9">
        <f t="shared" si="28"/>
        <v>0</v>
      </c>
      <c r="Z79" s="23">
        <f t="shared" si="24"/>
        <v>0.01388888888888889</v>
      </c>
      <c r="AA79" s="23">
        <f t="shared" si="29"/>
        <v>0</v>
      </c>
      <c r="AB79" s="23">
        <f t="shared" si="25"/>
        <v>0.01388888888888889</v>
      </c>
    </row>
    <row r="80" spans="2:28" ht="13.5">
      <c r="B80" s="27">
        <v>73</v>
      </c>
      <c r="C80" s="66">
        <f t="shared" si="30"/>
        <v>1731</v>
      </c>
      <c r="D80" s="65" t="s">
        <v>121</v>
      </c>
      <c r="E80" s="63" t="s">
        <v>213</v>
      </c>
      <c r="F80" s="19">
        <f t="shared" si="26"/>
        <v>0</v>
      </c>
      <c r="G80" s="25">
        <f t="shared" si="27"/>
        <v>0.01388888888888889</v>
      </c>
      <c r="H80" s="20"/>
      <c r="I80" s="21"/>
      <c r="J80" s="21"/>
      <c r="K80" s="21"/>
      <c r="L80" s="21"/>
      <c r="M80" s="21"/>
      <c r="N80" s="21"/>
      <c r="O80" s="21"/>
      <c r="P80" s="20"/>
      <c r="Q80" s="9">
        <f t="shared" si="31"/>
        <v>0</v>
      </c>
      <c r="R80" s="20"/>
      <c r="S80" s="24"/>
      <c r="T80" s="40"/>
      <c r="U80" s="40"/>
      <c r="V80" s="40"/>
      <c r="W80" s="40"/>
      <c r="X80" s="9">
        <f t="shared" si="32"/>
        <v>0</v>
      </c>
      <c r="Y80" s="9">
        <f t="shared" si="28"/>
        <v>0</v>
      </c>
      <c r="Z80" s="23">
        <f t="shared" si="24"/>
        <v>0.01388888888888889</v>
      </c>
      <c r="AA80" s="23">
        <f t="shared" si="29"/>
        <v>0</v>
      </c>
      <c r="AB80" s="23">
        <f t="shared" si="25"/>
        <v>0.01388888888888889</v>
      </c>
    </row>
    <row r="81" spans="2:28" ht="13.5">
      <c r="B81" s="27">
        <v>74</v>
      </c>
      <c r="C81" s="66">
        <f t="shared" si="30"/>
        <v>1741</v>
      </c>
      <c r="D81" s="65" t="s">
        <v>122</v>
      </c>
      <c r="E81" s="63" t="s">
        <v>214</v>
      </c>
      <c r="F81" s="19">
        <f t="shared" si="26"/>
        <v>0</v>
      </c>
      <c r="G81" s="25">
        <f t="shared" si="27"/>
        <v>0.01388888888888889</v>
      </c>
      <c r="H81" s="20"/>
      <c r="I81" s="21"/>
      <c r="J81" s="21"/>
      <c r="K81" s="21"/>
      <c r="L81" s="21"/>
      <c r="M81" s="21"/>
      <c r="N81" s="21"/>
      <c r="O81" s="21"/>
      <c r="P81" s="20"/>
      <c r="Q81" s="9">
        <f t="shared" si="31"/>
        <v>0</v>
      </c>
      <c r="R81" s="20"/>
      <c r="S81" s="24"/>
      <c r="T81" s="40"/>
      <c r="U81" s="40"/>
      <c r="V81" s="40"/>
      <c r="W81" s="40"/>
      <c r="X81" s="9">
        <f t="shared" si="32"/>
        <v>0</v>
      </c>
      <c r="Y81" s="9">
        <f t="shared" si="28"/>
        <v>0</v>
      </c>
      <c r="Z81" s="23">
        <f t="shared" si="24"/>
        <v>0.01388888888888889</v>
      </c>
      <c r="AA81" s="23">
        <f t="shared" si="29"/>
        <v>0</v>
      </c>
      <c r="AB81" s="23">
        <f t="shared" si="25"/>
        <v>0.01388888888888889</v>
      </c>
    </row>
    <row r="82" spans="2:28" ht="13.5">
      <c r="B82" s="27">
        <v>75</v>
      </c>
      <c r="C82" s="66">
        <f t="shared" si="30"/>
        <v>1751</v>
      </c>
      <c r="D82" s="65" t="s">
        <v>123</v>
      </c>
      <c r="E82" s="63" t="s">
        <v>215</v>
      </c>
      <c r="F82" s="19">
        <f t="shared" si="26"/>
        <v>0</v>
      </c>
      <c r="G82" s="25">
        <f t="shared" si="27"/>
        <v>0.01388888888888889</v>
      </c>
      <c r="H82" s="20"/>
      <c r="I82" s="21"/>
      <c r="J82" s="21"/>
      <c r="K82" s="21"/>
      <c r="L82" s="21"/>
      <c r="M82" s="21"/>
      <c r="N82" s="21"/>
      <c r="O82" s="21"/>
      <c r="P82" s="20"/>
      <c r="Q82" s="9">
        <f t="shared" si="31"/>
        <v>0</v>
      </c>
      <c r="R82" s="20"/>
      <c r="S82" s="24"/>
      <c r="T82" s="40"/>
      <c r="U82" s="40"/>
      <c r="V82" s="40"/>
      <c r="W82" s="40"/>
      <c r="X82" s="9">
        <f t="shared" si="32"/>
        <v>0</v>
      </c>
      <c r="Y82" s="9">
        <f t="shared" si="28"/>
        <v>0</v>
      </c>
      <c r="Z82" s="23">
        <f t="shared" si="24"/>
        <v>0.01388888888888889</v>
      </c>
      <c r="AA82" s="23">
        <f t="shared" si="29"/>
        <v>0</v>
      </c>
      <c r="AB82" s="23">
        <f t="shared" si="25"/>
        <v>0.01388888888888889</v>
      </c>
    </row>
    <row r="83" spans="2:28" ht="13.5">
      <c r="B83" s="27">
        <v>76</v>
      </c>
      <c r="C83" s="66">
        <f t="shared" si="30"/>
        <v>1761</v>
      </c>
      <c r="D83" s="65" t="s">
        <v>124</v>
      </c>
      <c r="E83" s="63" t="s">
        <v>216</v>
      </c>
      <c r="F83" s="19">
        <f t="shared" si="26"/>
        <v>0</v>
      </c>
      <c r="G83" s="25">
        <f t="shared" si="27"/>
        <v>0.01388888888888889</v>
      </c>
      <c r="H83" s="20"/>
      <c r="I83" s="21"/>
      <c r="J83" s="21"/>
      <c r="K83" s="21"/>
      <c r="L83" s="21"/>
      <c r="M83" s="21"/>
      <c r="N83" s="21"/>
      <c r="O83" s="21"/>
      <c r="P83" s="20"/>
      <c r="Q83" s="9">
        <f t="shared" si="31"/>
        <v>0</v>
      </c>
      <c r="R83" s="20"/>
      <c r="S83" s="24"/>
      <c r="T83" s="40"/>
      <c r="U83" s="40"/>
      <c r="V83" s="40"/>
      <c r="W83" s="40"/>
      <c r="X83" s="9">
        <f t="shared" si="32"/>
        <v>0</v>
      </c>
      <c r="Y83" s="9">
        <f t="shared" si="28"/>
        <v>0</v>
      </c>
      <c r="Z83" s="23">
        <f aca="true" t="shared" si="33" ref="Z83:Z114">IF($D83="","",($Z$3-Q83)*$Z$4)</f>
        <v>0.01388888888888889</v>
      </c>
      <c r="AA83" s="23">
        <f t="shared" si="29"/>
        <v>0</v>
      </c>
      <c r="AB83" s="23">
        <f aca="true" t="shared" si="34" ref="AB83:AB114">IF($D83="","",S83+Z83)</f>
        <v>0.01388888888888889</v>
      </c>
    </row>
    <row r="84" spans="2:28" ht="13.5">
      <c r="B84" s="27">
        <v>77</v>
      </c>
      <c r="C84" s="66">
        <f t="shared" si="30"/>
        <v>1771</v>
      </c>
      <c r="D84" s="65" t="s">
        <v>125</v>
      </c>
      <c r="E84" s="63" t="s">
        <v>217</v>
      </c>
      <c r="F84" s="19">
        <f t="shared" si="26"/>
        <v>0</v>
      </c>
      <c r="G84" s="25">
        <f t="shared" si="27"/>
        <v>0.01388888888888889</v>
      </c>
      <c r="H84" s="20"/>
      <c r="I84" s="21"/>
      <c r="J84" s="21"/>
      <c r="K84" s="21"/>
      <c r="L84" s="21"/>
      <c r="M84" s="21"/>
      <c r="N84" s="21"/>
      <c r="O84" s="21"/>
      <c r="P84" s="20"/>
      <c r="Q84" s="9">
        <f t="shared" si="31"/>
        <v>0</v>
      </c>
      <c r="R84" s="20"/>
      <c r="S84" s="24"/>
      <c r="T84" s="40"/>
      <c r="U84" s="40"/>
      <c r="V84" s="40"/>
      <c r="W84" s="40"/>
      <c r="X84" s="9">
        <f t="shared" si="32"/>
        <v>0</v>
      </c>
      <c r="Y84" s="9">
        <f t="shared" si="28"/>
        <v>0</v>
      </c>
      <c r="Z84" s="23">
        <f t="shared" si="33"/>
        <v>0.01388888888888889</v>
      </c>
      <c r="AA84" s="23">
        <f t="shared" si="29"/>
        <v>0</v>
      </c>
      <c r="AB84" s="23">
        <f t="shared" si="34"/>
        <v>0.01388888888888889</v>
      </c>
    </row>
    <row r="85" spans="2:28" ht="13.5">
      <c r="B85" s="27">
        <v>78</v>
      </c>
      <c r="C85" s="66">
        <f t="shared" si="30"/>
        <v>1781</v>
      </c>
      <c r="D85" s="65" t="s">
        <v>126</v>
      </c>
      <c r="E85" s="63" t="s">
        <v>218</v>
      </c>
      <c r="F85" s="19">
        <f t="shared" si="26"/>
        <v>0</v>
      </c>
      <c r="G85" s="25">
        <f t="shared" si="27"/>
        <v>0.01388888888888889</v>
      </c>
      <c r="H85" s="20"/>
      <c r="I85" s="21"/>
      <c r="J85" s="21"/>
      <c r="K85" s="21"/>
      <c r="L85" s="21"/>
      <c r="M85" s="21"/>
      <c r="N85" s="21"/>
      <c r="O85" s="21"/>
      <c r="P85" s="20"/>
      <c r="Q85" s="9">
        <f t="shared" si="31"/>
        <v>0</v>
      </c>
      <c r="R85" s="20"/>
      <c r="S85" s="24"/>
      <c r="T85" s="40"/>
      <c r="U85" s="40"/>
      <c r="V85" s="40"/>
      <c r="W85" s="40"/>
      <c r="X85" s="9">
        <f t="shared" si="32"/>
        <v>0</v>
      </c>
      <c r="Y85" s="9">
        <f t="shared" si="28"/>
        <v>0</v>
      </c>
      <c r="Z85" s="23">
        <f t="shared" si="33"/>
        <v>0.01388888888888889</v>
      </c>
      <c r="AA85" s="23">
        <f t="shared" si="29"/>
        <v>0</v>
      </c>
      <c r="AB85" s="23">
        <f t="shared" si="34"/>
        <v>0.01388888888888889</v>
      </c>
    </row>
    <row r="86" spans="2:28" ht="13.5">
      <c r="B86" s="27">
        <v>79</v>
      </c>
      <c r="C86" s="66">
        <f t="shared" si="30"/>
        <v>1791</v>
      </c>
      <c r="D86" s="65" t="s">
        <v>127</v>
      </c>
      <c r="E86" s="63" t="s">
        <v>219</v>
      </c>
      <c r="F86" s="19">
        <f t="shared" si="26"/>
        <v>0</v>
      </c>
      <c r="G86" s="25">
        <f t="shared" si="27"/>
        <v>0.01388888888888889</v>
      </c>
      <c r="H86" s="20"/>
      <c r="I86" s="21"/>
      <c r="J86" s="21"/>
      <c r="K86" s="21"/>
      <c r="L86" s="21"/>
      <c r="M86" s="21"/>
      <c r="N86" s="21"/>
      <c r="O86" s="21"/>
      <c r="P86" s="20"/>
      <c r="Q86" s="9">
        <f t="shared" si="31"/>
        <v>0</v>
      </c>
      <c r="R86" s="20"/>
      <c r="S86" s="24"/>
      <c r="T86" s="40"/>
      <c r="U86" s="40"/>
      <c r="V86" s="40"/>
      <c r="W86" s="40"/>
      <c r="X86" s="9">
        <f t="shared" si="32"/>
        <v>0</v>
      </c>
      <c r="Y86" s="9">
        <f t="shared" si="28"/>
        <v>0</v>
      </c>
      <c r="Z86" s="23">
        <f t="shared" si="33"/>
        <v>0.01388888888888889</v>
      </c>
      <c r="AA86" s="23">
        <f t="shared" si="29"/>
        <v>0</v>
      </c>
      <c r="AB86" s="23">
        <f t="shared" si="34"/>
        <v>0.01388888888888889</v>
      </c>
    </row>
    <row r="87" spans="2:28" ht="13.5">
      <c r="B87" s="27">
        <v>80</v>
      </c>
      <c r="C87" s="66">
        <f t="shared" si="30"/>
        <v>1801</v>
      </c>
      <c r="D87" s="65" t="s">
        <v>128</v>
      </c>
      <c r="E87" s="63" t="s">
        <v>220</v>
      </c>
      <c r="F87" s="19">
        <f t="shared" si="26"/>
        <v>0</v>
      </c>
      <c r="G87" s="25">
        <f t="shared" si="27"/>
        <v>0.01388888888888889</v>
      </c>
      <c r="H87" s="20"/>
      <c r="I87" s="21"/>
      <c r="J87" s="21"/>
      <c r="K87" s="21"/>
      <c r="L87" s="21"/>
      <c r="M87" s="21"/>
      <c r="N87" s="21"/>
      <c r="O87" s="21"/>
      <c r="P87" s="20"/>
      <c r="Q87" s="9">
        <f t="shared" si="31"/>
        <v>0</v>
      </c>
      <c r="R87" s="20"/>
      <c r="S87" s="24"/>
      <c r="T87" s="40"/>
      <c r="U87" s="40"/>
      <c r="V87" s="40"/>
      <c r="W87" s="40"/>
      <c r="X87" s="9">
        <f t="shared" si="32"/>
        <v>0</v>
      </c>
      <c r="Y87" s="9">
        <f t="shared" si="28"/>
        <v>0</v>
      </c>
      <c r="Z87" s="23">
        <f t="shared" si="33"/>
        <v>0.01388888888888889</v>
      </c>
      <c r="AA87" s="23">
        <f t="shared" si="29"/>
        <v>0</v>
      </c>
      <c r="AB87" s="23">
        <f t="shared" si="34"/>
        <v>0.01388888888888889</v>
      </c>
    </row>
    <row r="88" spans="2:28" ht="13.5">
      <c r="B88" s="27">
        <v>81</v>
      </c>
      <c r="C88" s="66">
        <f t="shared" si="30"/>
        <v>1811</v>
      </c>
      <c r="D88" s="65" t="s">
        <v>129</v>
      </c>
      <c r="E88" s="63" t="s">
        <v>221</v>
      </c>
      <c r="F88" s="19">
        <f t="shared" si="26"/>
        <v>0</v>
      </c>
      <c r="G88" s="25">
        <f t="shared" si="27"/>
        <v>0.01388888888888889</v>
      </c>
      <c r="H88" s="20"/>
      <c r="I88" s="21"/>
      <c r="J88" s="21"/>
      <c r="K88" s="21"/>
      <c r="L88" s="21"/>
      <c r="M88" s="21"/>
      <c r="N88" s="21"/>
      <c r="O88" s="21"/>
      <c r="P88" s="20"/>
      <c r="Q88" s="9">
        <f t="shared" si="31"/>
        <v>0</v>
      </c>
      <c r="R88" s="20"/>
      <c r="S88" s="24"/>
      <c r="T88" s="40"/>
      <c r="U88" s="40"/>
      <c r="V88" s="40"/>
      <c r="W88" s="40"/>
      <c r="X88" s="9">
        <f t="shared" si="32"/>
        <v>0</v>
      </c>
      <c r="Y88" s="9">
        <f t="shared" si="28"/>
        <v>0</v>
      </c>
      <c r="Z88" s="23">
        <f t="shared" si="33"/>
        <v>0.01388888888888889</v>
      </c>
      <c r="AA88" s="23">
        <f t="shared" si="29"/>
        <v>0</v>
      </c>
      <c r="AB88" s="23">
        <f t="shared" si="34"/>
        <v>0.01388888888888889</v>
      </c>
    </row>
    <row r="89" spans="2:28" ht="13.5">
      <c r="B89" s="27">
        <v>82</v>
      </c>
      <c r="C89" s="66">
        <f t="shared" si="30"/>
        <v>1821</v>
      </c>
      <c r="D89" s="65" t="s">
        <v>130</v>
      </c>
      <c r="E89" s="63" t="s">
        <v>222</v>
      </c>
      <c r="F89" s="19">
        <f t="shared" si="26"/>
        <v>0</v>
      </c>
      <c r="G89" s="25">
        <f t="shared" si="27"/>
        <v>0.01388888888888889</v>
      </c>
      <c r="H89" s="20"/>
      <c r="I89" s="21"/>
      <c r="J89" s="21"/>
      <c r="K89" s="21"/>
      <c r="L89" s="21"/>
      <c r="M89" s="21"/>
      <c r="N89" s="21"/>
      <c r="O89" s="21"/>
      <c r="P89" s="20"/>
      <c r="Q89" s="9">
        <f t="shared" si="31"/>
        <v>0</v>
      </c>
      <c r="R89" s="20"/>
      <c r="S89" s="24"/>
      <c r="T89" s="40"/>
      <c r="U89" s="40"/>
      <c r="V89" s="40"/>
      <c r="W89" s="40"/>
      <c r="X89" s="9">
        <f t="shared" si="32"/>
        <v>0</v>
      </c>
      <c r="Y89" s="9">
        <f t="shared" si="28"/>
        <v>0</v>
      </c>
      <c r="Z89" s="23">
        <f t="shared" si="33"/>
        <v>0.01388888888888889</v>
      </c>
      <c r="AA89" s="23">
        <f t="shared" si="29"/>
        <v>0</v>
      </c>
      <c r="AB89" s="23">
        <f t="shared" si="34"/>
        <v>0.01388888888888889</v>
      </c>
    </row>
    <row r="90" spans="2:28" ht="13.5">
      <c r="B90" s="27">
        <v>83</v>
      </c>
      <c r="C90" s="66">
        <f t="shared" si="30"/>
        <v>1831</v>
      </c>
      <c r="D90" s="65" t="s">
        <v>131</v>
      </c>
      <c r="E90" s="63" t="s">
        <v>223</v>
      </c>
      <c r="F90" s="19">
        <f t="shared" si="26"/>
        <v>0</v>
      </c>
      <c r="G90" s="25">
        <f t="shared" si="27"/>
        <v>0.01388888888888889</v>
      </c>
      <c r="H90" s="20"/>
      <c r="I90" s="21"/>
      <c r="J90" s="21"/>
      <c r="K90" s="21"/>
      <c r="L90" s="21"/>
      <c r="M90" s="21"/>
      <c r="N90" s="21"/>
      <c r="O90" s="21"/>
      <c r="P90" s="20"/>
      <c r="Q90" s="9">
        <f t="shared" si="31"/>
        <v>0</v>
      </c>
      <c r="R90" s="20"/>
      <c r="S90" s="24"/>
      <c r="T90" s="40"/>
      <c r="U90" s="40"/>
      <c r="V90" s="40"/>
      <c r="W90" s="40"/>
      <c r="X90" s="9">
        <f t="shared" si="32"/>
        <v>0</v>
      </c>
      <c r="Y90" s="9">
        <f t="shared" si="28"/>
        <v>0</v>
      </c>
      <c r="Z90" s="23">
        <f t="shared" si="33"/>
        <v>0.01388888888888889</v>
      </c>
      <c r="AA90" s="23">
        <f t="shared" si="29"/>
        <v>0</v>
      </c>
      <c r="AB90" s="23">
        <f t="shared" si="34"/>
        <v>0.01388888888888889</v>
      </c>
    </row>
    <row r="91" spans="2:28" ht="13.5">
      <c r="B91" s="27">
        <v>84</v>
      </c>
      <c r="C91" s="66">
        <f t="shared" si="30"/>
        <v>1841</v>
      </c>
      <c r="D91" s="65" t="s">
        <v>132</v>
      </c>
      <c r="E91" s="63" t="s">
        <v>224</v>
      </c>
      <c r="F91" s="19">
        <f t="shared" si="26"/>
        <v>0</v>
      </c>
      <c r="G91" s="25">
        <f t="shared" si="27"/>
        <v>0.01388888888888889</v>
      </c>
      <c r="H91" s="20"/>
      <c r="I91" s="21"/>
      <c r="J91" s="21"/>
      <c r="K91" s="21"/>
      <c r="L91" s="21"/>
      <c r="M91" s="21"/>
      <c r="N91" s="21"/>
      <c r="O91" s="21"/>
      <c r="P91" s="20"/>
      <c r="Q91" s="9">
        <f t="shared" si="31"/>
        <v>0</v>
      </c>
      <c r="R91" s="20"/>
      <c r="S91" s="24"/>
      <c r="T91" s="40"/>
      <c r="U91" s="40"/>
      <c r="V91" s="40"/>
      <c r="W91" s="40"/>
      <c r="X91" s="9">
        <f t="shared" si="32"/>
        <v>0</v>
      </c>
      <c r="Y91" s="9">
        <f t="shared" si="28"/>
        <v>0</v>
      </c>
      <c r="Z91" s="23">
        <f t="shared" si="33"/>
        <v>0.01388888888888889</v>
      </c>
      <c r="AA91" s="23">
        <f t="shared" si="29"/>
        <v>0</v>
      </c>
      <c r="AB91" s="23">
        <f t="shared" si="34"/>
        <v>0.01388888888888889</v>
      </c>
    </row>
    <row r="92" spans="2:28" ht="13.5">
      <c r="B92" s="27">
        <v>85</v>
      </c>
      <c r="C92" s="66">
        <f t="shared" si="30"/>
        <v>1851</v>
      </c>
      <c r="D92" s="65" t="s">
        <v>133</v>
      </c>
      <c r="E92" s="63" t="s">
        <v>225</v>
      </c>
      <c r="F92" s="19">
        <f t="shared" si="26"/>
        <v>0</v>
      </c>
      <c r="G92" s="25">
        <f t="shared" si="27"/>
        <v>0.01388888888888889</v>
      </c>
      <c r="H92" s="20"/>
      <c r="I92" s="21"/>
      <c r="J92" s="21"/>
      <c r="K92" s="21"/>
      <c r="L92" s="21"/>
      <c r="M92" s="21"/>
      <c r="N92" s="21"/>
      <c r="O92" s="21"/>
      <c r="P92" s="20"/>
      <c r="Q92" s="9">
        <f t="shared" si="31"/>
        <v>0</v>
      </c>
      <c r="R92" s="20"/>
      <c r="S92" s="24"/>
      <c r="T92" s="40"/>
      <c r="U92" s="40"/>
      <c r="V92" s="40"/>
      <c r="W92" s="40"/>
      <c r="X92" s="9">
        <f t="shared" si="32"/>
        <v>0</v>
      </c>
      <c r="Y92" s="9">
        <f t="shared" si="28"/>
        <v>0</v>
      </c>
      <c r="Z92" s="23">
        <f t="shared" si="33"/>
        <v>0.01388888888888889</v>
      </c>
      <c r="AA92" s="23">
        <f t="shared" si="29"/>
        <v>0</v>
      </c>
      <c r="AB92" s="23">
        <f t="shared" si="34"/>
        <v>0.01388888888888889</v>
      </c>
    </row>
    <row r="93" spans="2:28" ht="13.5">
      <c r="B93" s="27">
        <v>86</v>
      </c>
      <c r="C93" s="66">
        <f t="shared" si="30"/>
        <v>1861</v>
      </c>
      <c r="D93" s="65" t="s">
        <v>134</v>
      </c>
      <c r="E93" s="63" t="s">
        <v>226</v>
      </c>
      <c r="F93" s="19">
        <f t="shared" si="26"/>
        <v>0</v>
      </c>
      <c r="G93" s="25">
        <f t="shared" si="27"/>
        <v>0.01388888888888889</v>
      </c>
      <c r="H93" s="20"/>
      <c r="I93" s="21"/>
      <c r="J93" s="21"/>
      <c r="K93" s="21"/>
      <c r="L93" s="21"/>
      <c r="M93" s="21"/>
      <c r="N93" s="21"/>
      <c r="O93" s="21"/>
      <c r="P93" s="20"/>
      <c r="Q93" s="9">
        <f t="shared" si="31"/>
        <v>0</v>
      </c>
      <c r="R93" s="20"/>
      <c r="S93" s="24"/>
      <c r="T93" s="40"/>
      <c r="U93" s="40"/>
      <c r="V93" s="40"/>
      <c r="W93" s="40"/>
      <c r="X93" s="9">
        <f t="shared" si="32"/>
        <v>0</v>
      </c>
      <c r="Y93" s="9">
        <f t="shared" si="28"/>
        <v>0</v>
      </c>
      <c r="Z93" s="23">
        <f t="shared" si="33"/>
        <v>0.01388888888888889</v>
      </c>
      <c r="AA93" s="23">
        <f t="shared" si="29"/>
        <v>0</v>
      </c>
      <c r="AB93" s="23">
        <f t="shared" si="34"/>
        <v>0.01388888888888889</v>
      </c>
    </row>
    <row r="94" spans="2:28" ht="13.5">
      <c r="B94" s="27">
        <v>87</v>
      </c>
      <c r="C94" s="66">
        <f t="shared" si="30"/>
        <v>1871</v>
      </c>
      <c r="D94" s="65" t="s">
        <v>135</v>
      </c>
      <c r="E94" s="63" t="s">
        <v>227</v>
      </c>
      <c r="F94" s="19">
        <f t="shared" si="26"/>
        <v>0</v>
      </c>
      <c r="G94" s="25">
        <f t="shared" si="27"/>
        <v>0.01388888888888889</v>
      </c>
      <c r="H94" s="20"/>
      <c r="I94" s="21"/>
      <c r="J94" s="21"/>
      <c r="K94" s="21"/>
      <c r="L94" s="21"/>
      <c r="M94" s="21"/>
      <c r="N94" s="21"/>
      <c r="O94" s="21"/>
      <c r="P94" s="20"/>
      <c r="Q94" s="9">
        <f t="shared" si="31"/>
        <v>0</v>
      </c>
      <c r="R94" s="20"/>
      <c r="S94" s="24"/>
      <c r="T94" s="40"/>
      <c r="U94" s="40"/>
      <c r="V94" s="40"/>
      <c r="W94" s="40"/>
      <c r="X94" s="9">
        <f t="shared" si="32"/>
        <v>0</v>
      </c>
      <c r="Y94" s="9">
        <f t="shared" si="28"/>
        <v>0</v>
      </c>
      <c r="Z94" s="23">
        <f t="shared" si="33"/>
        <v>0.01388888888888889</v>
      </c>
      <c r="AA94" s="23">
        <f t="shared" si="29"/>
        <v>0</v>
      </c>
      <c r="AB94" s="23">
        <f t="shared" si="34"/>
        <v>0.01388888888888889</v>
      </c>
    </row>
    <row r="95" spans="2:28" ht="13.5">
      <c r="B95" s="27">
        <v>88</v>
      </c>
      <c r="C95" s="66">
        <f t="shared" si="30"/>
        <v>1881</v>
      </c>
      <c r="D95" s="65" t="s">
        <v>136</v>
      </c>
      <c r="E95" s="63" t="s">
        <v>228</v>
      </c>
      <c r="F95" s="19">
        <f t="shared" si="26"/>
        <v>0</v>
      </c>
      <c r="G95" s="25">
        <f t="shared" si="27"/>
        <v>0.01388888888888889</v>
      </c>
      <c r="H95" s="20"/>
      <c r="I95" s="21"/>
      <c r="J95" s="21"/>
      <c r="K95" s="21"/>
      <c r="L95" s="21"/>
      <c r="M95" s="21"/>
      <c r="N95" s="21"/>
      <c r="O95" s="21"/>
      <c r="P95" s="20"/>
      <c r="Q95" s="9">
        <f t="shared" si="31"/>
        <v>0</v>
      </c>
      <c r="R95" s="20"/>
      <c r="S95" s="24"/>
      <c r="T95" s="40"/>
      <c r="U95" s="40"/>
      <c r="V95" s="40"/>
      <c r="W95" s="40"/>
      <c r="X95" s="9">
        <f t="shared" si="32"/>
        <v>0</v>
      </c>
      <c r="Y95" s="9">
        <f t="shared" si="28"/>
        <v>0</v>
      </c>
      <c r="Z95" s="23">
        <f t="shared" si="33"/>
        <v>0.01388888888888889</v>
      </c>
      <c r="AA95" s="23">
        <f t="shared" si="29"/>
        <v>0</v>
      </c>
      <c r="AB95" s="23">
        <f t="shared" si="34"/>
        <v>0.01388888888888889</v>
      </c>
    </row>
    <row r="96" spans="2:28" ht="13.5">
      <c r="B96" s="27">
        <v>89</v>
      </c>
      <c r="C96" s="66">
        <f t="shared" si="30"/>
        <v>1891</v>
      </c>
      <c r="D96" s="65" t="s">
        <v>137</v>
      </c>
      <c r="E96" s="63" t="s">
        <v>229</v>
      </c>
      <c r="F96" s="19">
        <f t="shared" si="26"/>
        <v>0</v>
      </c>
      <c r="G96" s="25">
        <f t="shared" si="27"/>
        <v>0.01388888888888889</v>
      </c>
      <c r="H96" s="20"/>
      <c r="I96" s="21"/>
      <c r="J96" s="21"/>
      <c r="K96" s="21"/>
      <c r="L96" s="21"/>
      <c r="M96" s="21"/>
      <c r="N96" s="21"/>
      <c r="O96" s="21"/>
      <c r="P96" s="20"/>
      <c r="Q96" s="9">
        <f t="shared" si="31"/>
        <v>0</v>
      </c>
      <c r="R96" s="20"/>
      <c r="S96" s="24"/>
      <c r="T96" s="40"/>
      <c r="U96" s="40"/>
      <c r="V96" s="40"/>
      <c r="W96" s="40"/>
      <c r="X96" s="9">
        <f t="shared" si="32"/>
        <v>0</v>
      </c>
      <c r="Y96" s="9">
        <f t="shared" si="28"/>
        <v>0</v>
      </c>
      <c r="Z96" s="23">
        <f t="shared" si="33"/>
        <v>0.01388888888888889</v>
      </c>
      <c r="AA96" s="23">
        <f t="shared" si="29"/>
        <v>0</v>
      </c>
      <c r="AB96" s="23">
        <f t="shared" si="34"/>
        <v>0.01388888888888889</v>
      </c>
    </row>
    <row r="97" spans="2:28" ht="13.5">
      <c r="B97" s="27">
        <v>90</v>
      </c>
      <c r="C97" s="66">
        <f t="shared" si="30"/>
        <v>1901</v>
      </c>
      <c r="D97" s="65" t="s">
        <v>138</v>
      </c>
      <c r="E97" s="63" t="s">
        <v>230</v>
      </c>
      <c r="F97" s="19">
        <f t="shared" si="26"/>
        <v>0</v>
      </c>
      <c r="G97" s="25">
        <f t="shared" si="27"/>
        <v>0.01388888888888889</v>
      </c>
      <c r="H97" s="20"/>
      <c r="I97" s="21"/>
      <c r="J97" s="21"/>
      <c r="K97" s="21"/>
      <c r="L97" s="21"/>
      <c r="M97" s="21"/>
      <c r="N97" s="21"/>
      <c r="O97" s="21"/>
      <c r="P97" s="20"/>
      <c r="Q97" s="9">
        <f t="shared" si="31"/>
        <v>0</v>
      </c>
      <c r="R97" s="20"/>
      <c r="S97" s="24"/>
      <c r="T97" s="40"/>
      <c r="U97" s="40"/>
      <c r="V97" s="40"/>
      <c r="W97" s="40"/>
      <c r="X97" s="9">
        <f t="shared" si="32"/>
        <v>0</v>
      </c>
      <c r="Y97" s="9">
        <f t="shared" si="28"/>
        <v>0</v>
      </c>
      <c r="Z97" s="23">
        <f t="shared" si="33"/>
        <v>0.01388888888888889</v>
      </c>
      <c r="AA97" s="23">
        <f t="shared" si="29"/>
        <v>0</v>
      </c>
      <c r="AB97" s="23">
        <f t="shared" si="34"/>
        <v>0.01388888888888889</v>
      </c>
    </row>
    <row r="98" spans="2:28" ht="13.5">
      <c r="B98" s="27">
        <v>91</v>
      </c>
      <c r="C98" s="66">
        <f t="shared" si="30"/>
        <v>1911</v>
      </c>
      <c r="D98" s="65" t="s">
        <v>139</v>
      </c>
      <c r="E98" s="63" t="s">
        <v>231</v>
      </c>
      <c r="F98" s="19">
        <f t="shared" si="26"/>
        <v>0</v>
      </c>
      <c r="G98" s="25">
        <f t="shared" si="27"/>
        <v>0.01388888888888889</v>
      </c>
      <c r="H98" s="20"/>
      <c r="I98" s="21"/>
      <c r="J98" s="21"/>
      <c r="K98" s="21"/>
      <c r="L98" s="21"/>
      <c r="M98" s="21"/>
      <c r="N98" s="21"/>
      <c r="O98" s="21"/>
      <c r="P98" s="20"/>
      <c r="Q98" s="9">
        <f t="shared" si="31"/>
        <v>0</v>
      </c>
      <c r="R98" s="20"/>
      <c r="S98" s="24"/>
      <c r="T98" s="40"/>
      <c r="U98" s="40"/>
      <c r="V98" s="40"/>
      <c r="W98" s="40"/>
      <c r="X98" s="9">
        <f t="shared" si="32"/>
        <v>0</v>
      </c>
      <c r="Y98" s="9">
        <f t="shared" si="28"/>
        <v>0</v>
      </c>
      <c r="Z98" s="23">
        <f t="shared" si="33"/>
        <v>0.01388888888888889</v>
      </c>
      <c r="AA98" s="23">
        <f t="shared" si="29"/>
        <v>0</v>
      </c>
      <c r="AB98" s="23">
        <f t="shared" si="34"/>
        <v>0.01388888888888889</v>
      </c>
    </row>
    <row r="99" spans="2:28" ht="13.5">
      <c r="B99" s="27">
        <v>92</v>
      </c>
      <c r="C99" s="66">
        <f t="shared" si="30"/>
        <v>1921</v>
      </c>
      <c r="D99" s="65" t="s">
        <v>140</v>
      </c>
      <c r="E99" s="63" t="s">
        <v>232</v>
      </c>
      <c r="F99" s="19">
        <f t="shared" si="26"/>
        <v>0</v>
      </c>
      <c r="G99" s="25">
        <f t="shared" si="27"/>
        <v>0.01388888888888889</v>
      </c>
      <c r="H99" s="20"/>
      <c r="I99" s="21"/>
      <c r="J99" s="21"/>
      <c r="K99" s="21"/>
      <c r="L99" s="21"/>
      <c r="M99" s="21"/>
      <c r="N99" s="21"/>
      <c r="O99" s="21"/>
      <c r="P99" s="20"/>
      <c r="Q99" s="9">
        <f t="shared" si="31"/>
        <v>0</v>
      </c>
      <c r="R99" s="20"/>
      <c r="S99" s="24"/>
      <c r="T99" s="40"/>
      <c r="U99" s="40"/>
      <c r="V99" s="40"/>
      <c r="W99" s="40"/>
      <c r="X99" s="9">
        <f t="shared" si="32"/>
        <v>0</v>
      </c>
      <c r="Y99" s="9">
        <f t="shared" si="28"/>
        <v>0</v>
      </c>
      <c r="Z99" s="23">
        <f t="shared" si="33"/>
        <v>0.01388888888888889</v>
      </c>
      <c r="AA99" s="23">
        <f t="shared" si="29"/>
        <v>0</v>
      </c>
      <c r="AB99" s="23">
        <f t="shared" si="34"/>
        <v>0.01388888888888889</v>
      </c>
    </row>
    <row r="100" spans="2:28" ht="13.5">
      <c r="B100" s="27">
        <v>93</v>
      </c>
      <c r="C100" s="66">
        <v>2011</v>
      </c>
      <c r="D100" s="65" t="s">
        <v>233</v>
      </c>
      <c r="E100" s="62"/>
      <c r="F100" s="19">
        <f t="shared" si="26"/>
        <v>0</v>
      </c>
      <c r="G100" s="25">
        <f t="shared" si="27"/>
        <v>0.01388888888888889</v>
      </c>
      <c r="H100" s="20"/>
      <c r="I100" s="21"/>
      <c r="J100" s="21"/>
      <c r="K100" s="21"/>
      <c r="L100" s="21"/>
      <c r="M100" s="21"/>
      <c r="N100" s="21"/>
      <c r="O100" s="21"/>
      <c r="P100" s="20"/>
      <c r="Q100" s="9">
        <f t="shared" si="31"/>
        <v>0</v>
      </c>
      <c r="R100" s="20"/>
      <c r="S100" s="24"/>
      <c r="T100" s="40"/>
      <c r="U100" s="40"/>
      <c r="V100" s="40"/>
      <c r="W100" s="40"/>
      <c r="X100" s="9">
        <f t="shared" si="32"/>
        <v>0</v>
      </c>
      <c r="Y100" s="9">
        <f t="shared" si="28"/>
        <v>0</v>
      </c>
      <c r="Z100" s="23">
        <f t="shared" si="33"/>
        <v>0.01388888888888889</v>
      </c>
      <c r="AA100" s="23">
        <f t="shared" si="29"/>
        <v>0</v>
      </c>
      <c r="AB100" s="23">
        <f t="shared" si="34"/>
        <v>0.01388888888888889</v>
      </c>
    </row>
    <row r="101" spans="2:28" ht="13.5">
      <c r="B101" s="27">
        <v>94</v>
      </c>
      <c r="C101" s="66">
        <f>C100+10</f>
        <v>2021</v>
      </c>
      <c r="D101" s="65" t="s">
        <v>234</v>
      </c>
      <c r="E101" s="62" t="s">
        <v>315</v>
      </c>
      <c r="F101" s="19">
        <f t="shared" si="26"/>
        <v>0</v>
      </c>
      <c r="G101" s="25">
        <f t="shared" si="27"/>
        <v>0.01388888888888889</v>
      </c>
      <c r="H101" s="20"/>
      <c r="I101" s="21"/>
      <c r="J101" s="21"/>
      <c r="K101" s="21"/>
      <c r="L101" s="21"/>
      <c r="M101" s="21"/>
      <c r="N101" s="21"/>
      <c r="O101" s="21"/>
      <c r="P101" s="20"/>
      <c r="Q101" s="9">
        <f t="shared" si="31"/>
        <v>0</v>
      </c>
      <c r="R101" s="20"/>
      <c r="S101" s="24"/>
      <c r="T101" s="40"/>
      <c r="U101" s="40"/>
      <c r="V101" s="40"/>
      <c r="W101" s="40"/>
      <c r="X101" s="9">
        <f t="shared" si="32"/>
        <v>0</v>
      </c>
      <c r="Y101" s="9">
        <f t="shared" si="28"/>
        <v>0</v>
      </c>
      <c r="Z101" s="23">
        <f t="shared" si="33"/>
        <v>0.01388888888888889</v>
      </c>
      <c r="AA101" s="23">
        <f t="shared" si="29"/>
        <v>0</v>
      </c>
      <c r="AB101" s="23">
        <f t="shared" si="34"/>
        <v>0.01388888888888889</v>
      </c>
    </row>
    <row r="102" spans="2:28" ht="13.5">
      <c r="B102" s="27">
        <v>95</v>
      </c>
      <c r="C102" s="66">
        <f aca="true" t="shared" si="35" ref="C102:C165">C101+10</f>
        <v>2031</v>
      </c>
      <c r="D102" s="65" t="s">
        <v>235</v>
      </c>
      <c r="E102" s="62" t="s">
        <v>316</v>
      </c>
      <c r="F102" s="19">
        <f t="shared" si="26"/>
        <v>0</v>
      </c>
      <c r="G102" s="25">
        <f t="shared" si="27"/>
        <v>0.01388888888888889</v>
      </c>
      <c r="H102" s="20"/>
      <c r="I102" s="21"/>
      <c r="J102" s="21"/>
      <c r="K102" s="21"/>
      <c r="L102" s="21"/>
      <c r="M102" s="21"/>
      <c r="N102" s="21"/>
      <c r="O102" s="21"/>
      <c r="P102" s="20"/>
      <c r="Q102" s="9">
        <f t="shared" si="31"/>
        <v>0</v>
      </c>
      <c r="R102" s="20"/>
      <c r="S102" s="24"/>
      <c r="T102" s="40"/>
      <c r="U102" s="40"/>
      <c r="V102" s="40"/>
      <c r="W102" s="40"/>
      <c r="X102" s="9">
        <f t="shared" si="32"/>
        <v>0</v>
      </c>
      <c r="Y102" s="9">
        <f t="shared" si="28"/>
        <v>0</v>
      </c>
      <c r="Z102" s="23">
        <f t="shared" si="33"/>
        <v>0.01388888888888889</v>
      </c>
      <c r="AA102" s="23">
        <f t="shared" si="29"/>
        <v>0</v>
      </c>
      <c r="AB102" s="23">
        <f t="shared" si="34"/>
        <v>0.01388888888888889</v>
      </c>
    </row>
    <row r="103" spans="2:28" ht="13.5">
      <c r="B103" s="27">
        <v>96</v>
      </c>
      <c r="C103" s="66">
        <f t="shared" si="35"/>
        <v>2041</v>
      </c>
      <c r="D103" s="65" t="s">
        <v>236</v>
      </c>
      <c r="E103" s="62" t="s">
        <v>317</v>
      </c>
      <c r="F103" s="19">
        <f t="shared" si="26"/>
        <v>0</v>
      </c>
      <c r="G103" s="25">
        <f t="shared" si="27"/>
        <v>0.01388888888888889</v>
      </c>
      <c r="H103" s="20"/>
      <c r="I103" s="21"/>
      <c r="J103" s="21"/>
      <c r="K103" s="21"/>
      <c r="L103" s="21"/>
      <c r="M103" s="21"/>
      <c r="N103" s="21"/>
      <c r="O103" s="21"/>
      <c r="P103" s="20"/>
      <c r="Q103" s="9">
        <f t="shared" si="31"/>
        <v>0</v>
      </c>
      <c r="R103" s="20"/>
      <c r="S103" s="24"/>
      <c r="T103" s="40"/>
      <c r="U103" s="40"/>
      <c r="V103" s="40"/>
      <c r="W103" s="40"/>
      <c r="X103" s="9">
        <f t="shared" si="32"/>
        <v>0</v>
      </c>
      <c r="Y103" s="9">
        <f t="shared" si="28"/>
        <v>0</v>
      </c>
      <c r="Z103" s="23">
        <f t="shared" si="33"/>
        <v>0.01388888888888889</v>
      </c>
      <c r="AA103" s="23">
        <f t="shared" si="29"/>
        <v>0</v>
      </c>
      <c r="AB103" s="23">
        <f t="shared" si="34"/>
        <v>0.01388888888888889</v>
      </c>
    </row>
    <row r="104" spans="2:28" ht="13.5">
      <c r="B104" s="27">
        <v>97</v>
      </c>
      <c r="C104" s="66">
        <f t="shared" si="35"/>
        <v>2051</v>
      </c>
      <c r="D104" s="65" t="s">
        <v>237</v>
      </c>
      <c r="E104" s="62" t="s">
        <v>318</v>
      </c>
      <c r="F104" s="19">
        <f aca="true" t="shared" si="36" ref="F104:F167">IF($D104="","",Y104)</f>
        <v>0</v>
      </c>
      <c r="G104" s="25">
        <f aca="true" t="shared" si="37" ref="G104:G167">IF($D104="","",AB104)</f>
        <v>0.01388888888888889</v>
      </c>
      <c r="H104" s="20"/>
      <c r="I104" s="21"/>
      <c r="J104" s="21"/>
      <c r="K104" s="21"/>
      <c r="L104" s="21"/>
      <c r="M104" s="21"/>
      <c r="N104" s="21"/>
      <c r="O104" s="21"/>
      <c r="P104" s="20"/>
      <c r="Q104" s="9">
        <f t="shared" si="31"/>
        <v>0</v>
      </c>
      <c r="R104" s="20"/>
      <c r="S104" s="24"/>
      <c r="T104" s="40"/>
      <c r="U104" s="40"/>
      <c r="V104" s="40"/>
      <c r="W104" s="40"/>
      <c r="X104" s="9">
        <f t="shared" si="32"/>
        <v>0</v>
      </c>
      <c r="Y104" s="9">
        <f aca="true" t="shared" si="38" ref="Y104:Y167">IF($D104="","",Q104+X104)</f>
        <v>0</v>
      </c>
      <c r="Z104" s="23">
        <f t="shared" si="33"/>
        <v>0.01388888888888889</v>
      </c>
      <c r="AA104" s="23">
        <f t="shared" si="29"/>
        <v>0</v>
      </c>
      <c r="AB104" s="23">
        <f t="shared" si="34"/>
        <v>0.01388888888888889</v>
      </c>
    </row>
    <row r="105" spans="2:28" ht="13.5">
      <c r="B105" s="27">
        <v>98</v>
      </c>
      <c r="C105" s="66">
        <f t="shared" si="35"/>
        <v>2061</v>
      </c>
      <c r="D105" s="72" t="s">
        <v>238</v>
      </c>
      <c r="E105" s="63" t="s">
        <v>319</v>
      </c>
      <c r="F105" s="19">
        <f t="shared" si="36"/>
        <v>0</v>
      </c>
      <c r="G105" s="25">
        <f t="shared" si="37"/>
        <v>0.01388888888888889</v>
      </c>
      <c r="H105" s="20"/>
      <c r="I105" s="21"/>
      <c r="J105" s="21"/>
      <c r="K105" s="21"/>
      <c r="L105" s="21"/>
      <c r="M105" s="21"/>
      <c r="N105" s="21"/>
      <c r="O105" s="21"/>
      <c r="P105" s="20"/>
      <c r="Q105" s="9">
        <f t="shared" si="31"/>
        <v>0</v>
      </c>
      <c r="R105" s="20"/>
      <c r="S105" s="24"/>
      <c r="T105" s="40"/>
      <c r="U105" s="40"/>
      <c r="V105" s="40"/>
      <c r="W105" s="40"/>
      <c r="X105" s="9">
        <f t="shared" si="32"/>
        <v>0</v>
      </c>
      <c r="Y105" s="9">
        <f t="shared" si="38"/>
        <v>0</v>
      </c>
      <c r="Z105" s="23">
        <f t="shared" si="33"/>
        <v>0.01388888888888889</v>
      </c>
      <c r="AA105" s="23">
        <f t="shared" si="29"/>
        <v>0</v>
      </c>
      <c r="AB105" s="23">
        <f t="shared" si="34"/>
        <v>0.01388888888888889</v>
      </c>
    </row>
    <row r="106" spans="2:28" ht="13.5">
      <c r="B106" s="27">
        <v>99</v>
      </c>
      <c r="C106" s="66">
        <f t="shared" si="35"/>
        <v>2071</v>
      </c>
      <c r="D106" s="65" t="s">
        <v>239</v>
      </c>
      <c r="E106" s="63" t="s">
        <v>320</v>
      </c>
      <c r="F106" s="19">
        <f t="shared" si="36"/>
        <v>0</v>
      </c>
      <c r="G106" s="25">
        <f t="shared" si="37"/>
        <v>0.01388888888888889</v>
      </c>
      <c r="H106" s="20"/>
      <c r="I106" s="21"/>
      <c r="J106" s="21"/>
      <c r="K106" s="21"/>
      <c r="L106" s="21"/>
      <c r="M106" s="21"/>
      <c r="N106" s="21"/>
      <c r="O106" s="21"/>
      <c r="P106" s="20"/>
      <c r="Q106" s="9">
        <f t="shared" si="31"/>
        <v>0</v>
      </c>
      <c r="R106" s="20"/>
      <c r="S106" s="24"/>
      <c r="T106" s="40"/>
      <c r="U106" s="40"/>
      <c r="V106" s="40"/>
      <c r="W106" s="40"/>
      <c r="X106" s="9">
        <f t="shared" si="32"/>
        <v>0</v>
      </c>
      <c r="Y106" s="9">
        <f t="shared" si="38"/>
        <v>0</v>
      </c>
      <c r="Z106" s="23">
        <f t="shared" si="33"/>
        <v>0.01388888888888889</v>
      </c>
      <c r="AA106" s="23">
        <f t="shared" si="29"/>
        <v>0</v>
      </c>
      <c r="AB106" s="23">
        <f t="shared" si="34"/>
        <v>0.01388888888888889</v>
      </c>
    </row>
    <row r="107" spans="2:28" ht="13.5">
      <c r="B107" s="27">
        <v>100</v>
      </c>
      <c r="C107" s="66">
        <f t="shared" si="35"/>
        <v>2081</v>
      </c>
      <c r="D107" s="72" t="s">
        <v>240</v>
      </c>
      <c r="E107" s="63" t="s">
        <v>321</v>
      </c>
      <c r="F107" s="19">
        <f t="shared" si="36"/>
        <v>0</v>
      </c>
      <c r="G107" s="25">
        <f t="shared" si="37"/>
        <v>0.01388888888888889</v>
      </c>
      <c r="H107" s="20"/>
      <c r="I107" s="21"/>
      <c r="J107" s="21"/>
      <c r="K107" s="21"/>
      <c r="L107" s="21"/>
      <c r="M107" s="21"/>
      <c r="N107" s="21"/>
      <c r="O107" s="21"/>
      <c r="P107" s="20"/>
      <c r="Q107" s="9">
        <f t="shared" si="31"/>
        <v>0</v>
      </c>
      <c r="R107" s="20"/>
      <c r="S107" s="24"/>
      <c r="T107" s="40"/>
      <c r="U107" s="40"/>
      <c r="V107" s="40"/>
      <c r="W107" s="40"/>
      <c r="X107" s="9">
        <f t="shared" si="32"/>
        <v>0</v>
      </c>
      <c r="Y107" s="9">
        <f t="shared" si="38"/>
        <v>0</v>
      </c>
      <c r="Z107" s="23">
        <f t="shared" si="33"/>
        <v>0.01388888888888889</v>
      </c>
      <c r="AA107" s="23">
        <f t="shared" si="29"/>
        <v>0</v>
      </c>
      <c r="AB107" s="23">
        <f t="shared" si="34"/>
        <v>0.01388888888888889</v>
      </c>
    </row>
    <row r="108" spans="2:28" ht="13.5">
      <c r="B108" s="27">
        <v>101</v>
      </c>
      <c r="C108" s="66">
        <f t="shared" si="35"/>
        <v>2091</v>
      </c>
      <c r="D108" s="72" t="s">
        <v>241</v>
      </c>
      <c r="E108" s="63" t="s">
        <v>322</v>
      </c>
      <c r="F108" s="19">
        <f t="shared" si="36"/>
        <v>0</v>
      </c>
      <c r="G108" s="25">
        <f t="shared" si="37"/>
        <v>0.01388888888888889</v>
      </c>
      <c r="H108" s="20"/>
      <c r="I108" s="21"/>
      <c r="J108" s="21"/>
      <c r="K108" s="21"/>
      <c r="L108" s="21"/>
      <c r="M108" s="21"/>
      <c r="N108" s="21"/>
      <c r="O108" s="21"/>
      <c r="P108" s="20"/>
      <c r="Q108" s="9">
        <f t="shared" si="31"/>
        <v>0</v>
      </c>
      <c r="R108" s="20"/>
      <c r="S108" s="24"/>
      <c r="T108" s="40"/>
      <c r="U108" s="40"/>
      <c r="V108" s="40"/>
      <c r="W108" s="40"/>
      <c r="X108" s="9">
        <f t="shared" si="32"/>
        <v>0</v>
      </c>
      <c r="Y108" s="9">
        <f t="shared" si="38"/>
        <v>0</v>
      </c>
      <c r="Z108" s="23">
        <f t="shared" si="33"/>
        <v>0.01388888888888889</v>
      </c>
      <c r="AA108" s="23">
        <f t="shared" si="29"/>
        <v>0</v>
      </c>
      <c r="AB108" s="23">
        <f t="shared" si="34"/>
        <v>0.01388888888888889</v>
      </c>
    </row>
    <row r="109" spans="2:28" ht="13.5">
      <c r="B109" s="27">
        <v>102</v>
      </c>
      <c r="C109" s="66">
        <f t="shared" si="35"/>
        <v>2101</v>
      </c>
      <c r="D109" s="72" t="s">
        <v>242</v>
      </c>
      <c r="E109" s="63" t="s">
        <v>323</v>
      </c>
      <c r="F109" s="19">
        <f t="shared" si="36"/>
        <v>0</v>
      </c>
      <c r="G109" s="25">
        <f t="shared" si="37"/>
        <v>0.01388888888888889</v>
      </c>
      <c r="H109" s="20"/>
      <c r="I109" s="21"/>
      <c r="J109" s="21"/>
      <c r="K109" s="21"/>
      <c r="L109" s="21"/>
      <c r="M109" s="21"/>
      <c r="N109" s="21"/>
      <c r="O109" s="21"/>
      <c r="P109" s="20"/>
      <c r="Q109" s="9">
        <f t="shared" si="31"/>
        <v>0</v>
      </c>
      <c r="R109" s="20"/>
      <c r="S109" s="24"/>
      <c r="T109" s="40"/>
      <c r="U109" s="40"/>
      <c r="V109" s="40"/>
      <c r="W109" s="40"/>
      <c r="X109" s="9">
        <f t="shared" si="32"/>
        <v>0</v>
      </c>
      <c r="Y109" s="9">
        <f t="shared" si="38"/>
        <v>0</v>
      </c>
      <c r="Z109" s="23">
        <f t="shared" si="33"/>
        <v>0.01388888888888889</v>
      </c>
      <c r="AA109" s="23">
        <f t="shared" si="29"/>
        <v>0</v>
      </c>
      <c r="AB109" s="23">
        <f t="shared" si="34"/>
        <v>0.01388888888888889</v>
      </c>
    </row>
    <row r="110" spans="2:28" ht="13.5">
      <c r="B110" s="27">
        <v>103</v>
      </c>
      <c r="C110" s="66">
        <f t="shared" si="35"/>
        <v>2111</v>
      </c>
      <c r="D110" s="65" t="s">
        <v>243</v>
      </c>
      <c r="E110" s="63" t="s">
        <v>324</v>
      </c>
      <c r="F110" s="19">
        <f t="shared" si="36"/>
        <v>0</v>
      </c>
      <c r="G110" s="25">
        <f t="shared" si="37"/>
        <v>0.01388888888888889</v>
      </c>
      <c r="H110" s="20"/>
      <c r="I110" s="21"/>
      <c r="J110" s="21"/>
      <c r="K110" s="21"/>
      <c r="L110" s="21"/>
      <c r="M110" s="21"/>
      <c r="N110" s="21"/>
      <c r="O110" s="21"/>
      <c r="P110" s="20"/>
      <c r="Q110" s="9">
        <f t="shared" si="31"/>
        <v>0</v>
      </c>
      <c r="R110" s="20"/>
      <c r="S110" s="24"/>
      <c r="T110" s="40"/>
      <c r="U110" s="40"/>
      <c r="V110" s="40"/>
      <c r="W110" s="40"/>
      <c r="X110" s="9">
        <f t="shared" si="32"/>
        <v>0</v>
      </c>
      <c r="Y110" s="9">
        <f t="shared" si="38"/>
        <v>0</v>
      </c>
      <c r="Z110" s="23">
        <f t="shared" si="33"/>
        <v>0.01388888888888889</v>
      </c>
      <c r="AA110" s="23">
        <f t="shared" si="29"/>
        <v>0</v>
      </c>
      <c r="AB110" s="23">
        <f t="shared" si="34"/>
        <v>0.01388888888888889</v>
      </c>
    </row>
    <row r="111" spans="2:28" ht="13.5">
      <c r="B111" s="27">
        <v>104</v>
      </c>
      <c r="C111" s="66">
        <f t="shared" si="35"/>
        <v>2121</v>
      </c>
      <c r="D111" s="65" t="s">
        <v>244</v>
      </c>
      <c r="E111" s="63" t="s">
        <v>325</v>
      </c>
      <c r="F111" s="19">
        <f t="shared" si="36"/>
        <v>0</v>
      </c>
      <c r="G111" s="25">
        <f t="shared" si="37"/>
        <v>0.01388888888888889</v>
      </c>
      <c r="H111" s="20"/>
      <c r="I111" s="21"/>
      <c r="J111" s="21"/>
      <c r="K111" s="21"/>
      <c r="L111" s="21"/>
      <c r="M111" s="21"/>
      <c r="N111" s="21"/>
      <c r="O111" s="21"/>
      <c r="P111" s="20"/>
      <c r="Q111" s="9">
        <f t="shared" si="31"/>
        <v>0</v>
      </c>
      <c r="R111" s="20"/>
      <c r="S111" s="24"/>
      <c r="T111" s="40"/>
      <c r="U111" s="40"/>
      <c r="V111" s="40"/>
      <c r="W111" s="40"/>
      <c r="X111" s="9">
        <f t="shared" si="32"/>
        <v>0</v>
      </c>
      <c r="Y111" s="9">
        <f t="shared" si="38"/>
        <v>0</v>
      </c>
      <c r="Z111" s="23">
        <f t="shared" si="33"/>
        <v>0.01388888888888889</v>
      </c>
      <c r="AA111" s="23">
        <f t="shared" si="29"/>
        <v>0</v>
      </c>
      <c r="AB111" s="23">
        <f t="shared" si="34"/>
        <v>0.01388888888888889</v>
      </c>
    </row>
    <row r="112" spans="2:28" ht="13.5">
      <c r="B112" s="27">
        <v>105</v>
      </c>
      <c r="C112" s="66">
        <f t="shared" si="35"/>
        <v>2131</v>
      </c>
      <c r="D112" s="65" t="s">
        <v>245</v>
      </c>
      <c r="E112" s="63" t="s">
        <v>326</v>
      </c>
      <c r="F112" s="19">
        <f t="shared" si="36"/>
        <v>0</v>
      </c>
      <c r="G112" s="25">
        <f t="shared" si="37"/>
        <v>0.01388888888888889</v>
      </c>
      <c r="H112" s="20"/>
      <c r="I112" s="21"/>
      <c r="J112" s="21"/>
      <c r="K112" s="21"/>
      <c r="L112" s="21"/>
      <c r="M112" s="21"/>
      <c r="N112" s="21"/>
      <c r="O112" s="21"/>
      <c r="P112" s="20"/>
      <c r="Q112" s="9">
        <f t="shared" si="31"/>
        <v>0</v>
      </c>
      <c r="R112" s="20"/>
      <c r="S112" s="24"/>
      <c r="T112" s="40"/>
      <c r="U112" s="40"/>
      <c r="V112" s="40"/>
      <c r="W112" s="40"/>
      <c r="X112" s="9">
        <f t="shared" si="32"/>
        <v>0</v>
      </c>
      <c r="Y112" s="9">
        <f t="shared" si="38"/>
        <v>0</v>
      </c>
      <c r="Z112" s="23">
        <f t="shared" si="33"/>
        <v>0.01388888888888889</v>
      </c>
      <c r="AA112" s="23">
        <f t="shared" si="29"/>
        <v>0</v>
      </c>
      <c r="AB112" s="23">
        <f t="shared" si="34"/>
        <v>0.01388888888888889</v>
      </c>
    </row>
    <row r="113" spans="2:28" ht="13.5">
      <c r="B113" s="27">
        <v>106</v>
      </c>
      <c r="C113" s="66">
        <f t="shared" si="35"/>
        <v>2141</v>
      </c>
      <c r="D113" s="65" t="s">
        <v>246</v>
      </c>
      <c r="E113" s="63" t="s">
        <v>327</v>
      </c>
      <c r="F113" s="19">
        <f t="shared" si="36"/>
        <v>0</v>
      </c>
      <c r="G113" s="25">
        <f t="shared" si="37"/>
        <v>0.01388888888888889</v>
      </c>
      <c r="H113" s="20"/>
      <c r="I113" s="21"/>
      <c r="J113" s="21"/>
      <c r="K113" s="21"/>
      <c r="L113" s="21"/>
      <c r="M113" s="21"/>
      <c r="N113" s="21"/>
      <c r="O113" s="21"/>
      <c r="P113" s="20"/>
      <c r="Q113" s="9">
        <f t="shared" si="31"/>
        <v>0</v>
      </c>
      <c r="R113" s="20"/>
      <c r="S113" s="24"/>
      <c r="T113" s="40"/>
      <c r="U113" s="40"/>
      <c r="V113" s="40"/>
      <c r="W113" s="40"/>
      <c r="X113" s="9">
        <f t="shared" si="32"/>
        <v>0</v>
      </c>
      <c r="Y113" s="9">
        <f t="shared" si="38"/>
        <v>0</v>
      </c>
      <c r="Z113" s="23">
        <f t="shared" si="33"/>
        <v>0.01388888888888889</v>
      </c>
      <c r="AA113" s="23">
        <f t="shared" si="29"/>
        <v>0</v>
      </c>
      <c r="AB113" s="23">
        <f t="shared" si="34"/>
        <v>0.01388888888888889</v>
      </c>
    </row>
    <row r="114" spans="2:28" ht="13.5">
      <c r="B114" s="27">
        <v>107</v>
      </c>
      <c r="C114" s="66">
        <f t="shared" si="35"/>
        <v>2151</v>
      </c>
      <c r="D114" s="65" t="s">
        <v>247</v>
      </c>
      <c r="E114" s="63" t="s">
        <v>328</v>
      </c>
      <c r="F114" s="19">
        <f t="shared" si="36"/>
        <v>0</v>
      </c>
      <c r="G114" s="25">
        <f t="shared" si="37"/>
        <v>0.01388888888888889</v>
      </c>
      <c r="H114" s="20"/>
      <c r="I114" s="21"/>
      <c r="J114" s="21"/>
      <c r="K114" s="21"/>
      <c r="L114" s="21"/>
      <c r="M114" s="21"/>
      <c r="N114" s="21"/>
      <c r="O114" s="21"/>
      <c r="P114" s="20"/>
      <c r="Q114" s="9">
        <f t="shared" si="31"/>
        <v>0</v>
      </c>
      <c r="R114" s="20"/>
      <c r="S114" s="24"/>
      <c r="T114" s="40"/>
      <c r="U114" s="40"/>
      <c r="V114" s="40"/>
      <c r="W114" s="40"/>
      <c r="X114" s="9">
        <f t="shared" si="32"/>
        <v>0</v>
      </c>
      <c r="Y114" s="9">
        <f t="shared" si="38"/>
        <v>0</v>
      </c>
      <c r="Z114" s="23">
        <f t="shared" si="33"/>
        <v>0.01388888888888889</v>
      </c>
      <c r="AA114" s="23">
        <f t="shared" si="29"/>
        <v>0</v>
      </c>
      <c r="AB114" s="23">
        <f t="shared" si="34"/>
        <v>0.01388888888888889</v>
      </c>
    </row>
    <row r="115" spans="2:28" ht="13.5">
      <c r="B115" s="27">
        <v>108</v>
      </c>
      <c r="C115" s="66">
        <f t="shared" si="35"/>
        <v>2161</v>
      </c>
      <c r="D115" s="65" t="s">
        <v>248</v>
      </c>
      <c r="E115" s="63" t="s">
        <v>329</v>
      </c>
      <c r="F115" s="19">
        <f t="shared" si="36"/>
        <v>0</v>
      </c>
      <c r="G115" s="25">
        <f t="shared" si="37"/>
        <v>0.01388888888888889</v>
      </c>
      <c r="H115" s="20"/>
      <c r="I115" s="21"/>
      <c r="J115" s="21"/>
      <c r="K115" s="21"/>
      <c r="L115" s="21"/>
      <c r="M115" s="21"/>
      <c r="N115" s="21"/>
      <c r="O115" s="21"/>
      <c r="P115" s="20"/>
      <c r="Q115" s="9">
        <f t="shared" si="31"/>
        <v>0</v>
      </c>
      <c r="R115" s="20"/>
      <c r="S115" s="24"/>
      <c r="T115" s="40"/>
      <c r="U115" s="40"/>
      <c r="V115" s="40"/>
      <c r="W115" s="40"/>
      <c r="X115" s="9">
        <f t="shared" si="32"/>
        <v>0</v>
      </c>
      <c r="Y115" s="9">
        <f t="shared" si="38"/>
        <v>0</v>
      </c>
      <c r="Z115" s="23">
        <f aca="true" t="shared" si="39" ref="Z115:Z178">IF($D115="","",($Z$3-Q115)*$Z$4)</f>
        <v>0.01388888888888889</v>
      </c>
      <c r="AA115" s="23">
        <f t="shared" si="29"/>
        <v>0</v>
      </c>
      <c r="AB115" s="23">
        <f aca="true" t="shared" si="40" ref="AB115:AB178">IF($D115="","",S115+Z115)</f>
        <v>0.01388888888888889</v>
      </c>
    </row>
    <row r="116" spans="2:28" ht="13.5">
      <c r="B116" s="27">
        <v>109</v>
      </c>
      <c r="C116" s="66">
        <f t="shared" si="35"/>
        <v>2171</v>
      </c>
      <c r="D116" s="65" t="s">
        <v>249</v>
      </c>
      <c r="E116" s="63" t="s">
        <v>330</v>
      </c>
      <c r="F116" s="19">
        <f t="shared" si="36"/>
        <v>0</v>
      </c>
      <c r="G116" s="25">
        <f t="shared" si="37"/>
        <v>0.01388888888888889</v>
      </c>
      <c r="H116" s="20"/>
      <c r="I116" s="21"/>
      <c r="J116" s="21"/>
      <c r="K116" s="21"/>
      <c r="L116" s="21"/>
      <c r="M116" s="21"/>
      <c r="N116" s="21"/>
      <c r="O116" s="21"/>
      <c r="P116" s="20"/>
      <c r="Q116" s="9">
        <f t="shared" si="31"/>
        <v>0</v>
      </c>
      <c r="R116" s="20"/>
      <c r="S116" s="24"/>
      <c r="T116" s="40"/>
      <c r="U116" s="40"/>
      <c r="V116" s="40"/>
      <c r="W116" s="40"/>
      <c r="X116" s="9">
        <f t="shared" si="32"/>
        <v>0</v>
      </c>
      <c r="Y116" s="9">
        <f t="shared" si="38"/>
        <v>0</v>
      </c>
      <c r="Z116" s="23">
        <f t="shared" si="39"/>
        <v>0.01388888888888889</v>
      </c>
      <c r="AA116" s="23">
        <f t="shared" si="29"/>
        <v>0</v>
      </c>
      <c r="AB116" s="23">
        <f t="shared" si="40"/>
        <v>0.01388888888888889</v>
      </c>
    </row>
    <row r="117" spans="2:28" ht="13.5">
      <c r="B117" s="27">
        <v>110</v>
      </c>
      <c r="C117" s="66">
        <f t="shared" si="35"/>
        <v>2181</v>
      </c>
      <c r="D117" s="65" t="s">
        <v>250</v>
      </c>
      <c r="E117" s="63" t="s">
        <v>331</v>
      </c>
      <c r="F117" s="19">
        <f t="shared" si="36"/>
        <v>0</v>
      </c>
      <c r="G117" s="25">
        <f t="shared" si="37"/>
        <v>0.01388888888888889</v>
      </c>
      <c r="H117" s="20"/>
      <c r="I117" s="21"/>
      <c r="J117" s="21"/>
      <c r="K117" s="21"/>
      <c r="L117" s="21"/>
      <c r="M117" s="21"/>
      <c r="N117" s="21"/>
      <c r="O117" s="21"/>
      <c r="P117" s="20"/>
      <c r="Q117" s="9">
        <f t="shared" si="31"/>
        <v>0</v>
      </c>
      <c r="R117" s="20"/>
      <c r="S117" s="24"/>
      <c r="T117" s="40"/>
      <c r="U117" s="40"/>
      <c r="V117" s="40"/>
      <c r="W117" s="40"/>
      <c r="X117" s="9">
        <f t="shared" si="32"/>
        <v>0</v>
      </c>
      <c r="Y117" s="9">
        <f t="shared" si="38"/>
        <v>0</v>
      </c>
      <c r="Z117" s="23">
        <f t="shared" si="39"/>
        <v>0.01388888888888889</v>
      </c>
      <c r="AA117" s="23">
        <f t="shared" si="29"/>
        <v>0</v>
      </c>
      <c r="AB117" s="23">
        <f t="shared" si="40"/>
        <v>0.01388888888888889</v>
      </c>
    </row>
    <row r="118" spans="2:28" ht="13.5">
      <c r="B118" s="27">
        <v>111</v>
      </c>
      <c r="C118" s="66">
        <f t="shared" si="35"/>
        <v>2191</v>
      </c>
      <c r="D118" s="65" t="s">
        <v>251</v>
      </c>
      <c r="E118" s="63" t="s">
        <v>332</v>
      </c>
      <c r="F118" s="19">
        <f t="shared" si="36"/>
        <v>0</v>
      </c>
      <c r="G118" s="25">
        <f t="shared" si="37"/>
        <v>0.01388888888888889</v>
      </c>
      <c r="H118" s="20"/>
      <c r="I118" s="21"/>
      <c r="J118" s="21"/>
      <c r="K118" s="21"/>
      <c r="L118" s="21"/>
      <c r="M118" s="21"/>
      <c r="N118" s="21"/>
      <c r="O118" s="21"/>
      <c r="P118" s="20"/>
      <c r="Q118" s="9">
        <f t="shared" si="31"/>
        <v>0</v>
      </c>
      <c r="R118" s="20"/>
      <c r="S118" s="24"/>
      <c r="T118" s="40"/>
      <c r="U118" s="40"/>
      <c r="V118" s="40"/>
      <c r="W118" s="40"/>
      <c r="X118" s="9">
        <f t="shared" si="32"/>
        <v>0</v>
      </c>
      <c r="Y118" s="9">
        <f t="shared" si="38"/>
        <v>0</v>
      </c>
      <c r="Z118" s="23">
        <f t="shared" si="39"/>
        <v>0.01388888888888889</v>
      </c>
      <c r="AA118" s="23">
        <f t="shared" si="29"/>
        <v>0</v>
      </c>
      <c r="AB118" s="23">
        <f t="shared" si="40"/>
        <v>0.01388888888888889</v>
      </c>
    </row>
    <row r="119" spans="2:28" ht="13.5">
      <c r="B119" s="27">
        <v>112</v>
      </c>
      <c r="C119" s="66">
        <f t="shared" si="35"/>
        <v>2201</v>
      </c>
      <c r="D119" s="65" t="s">
        <v>252</v>
      </c>
      <c r="E119" s="63" t="s">
        <v>333</v>
      </c>
      <c r="F119" s="19">
        <f t="shared" si="36"/>
        <v>0</v>
      </c>
      <c r="G119" s="25">
        <f t="shared" si="37"/>
        <v>0.01388888888888889</v>
      </c>
      <c r="H119" s="20"/>
      <c r="I119" s="21"/>
      <c r="J119" s="21"/>
      <c r="K119" s="21"/>
      <c r="L119" s="21"/>
      <c r="M119" s="21"/>
      <c r="N119" s="21"/>
      <c r="O119" s="21"/>
      <c r="P119" s="20"/>
      <c r="Q119" s="9">
        <f t="shared" si="31"/>
        <v>0</v>
      </c>
      <c r="R119" s="20"/>
      <c r="S119" s="24"/>
      <c r="T119" s="40"/>
      <c r="U119" s="40"/>
      <c r="V119" s="40"/>
      <c r="W119" s="40"/>
      <c r="X119" s="9">
        <f t="shared" si="32"/>
        <v>0</v>
      </c>
      <c r="Y119" s="9">
        <f t="shared" si="38"/>
        <v>0</v>
      </c>
      <c r="Z119" s="23">
        <f t="shared" si="39"/>
        <v>0.01388888888888889</v>
      </c>
      <c r="AA119" s="23">
        <f t="shared" si="29"/>
        <v>0</v>
      </c>
      <c r="AB119" s="23">
        <f t="shared" si="40"/>
        <v>0.01388888888888889</v>
      </c>
    </row>
    <row r="120" spans="2:28" ht="13.5">
      <c r="B120" s="27">
        <v>113</v>
      </c>
      <c r="C120" s="66">
        <f t="shared" si="35"/>
        <v>2211</v>
      </c>
      <c r="D120" s="72" t="s">
        <v>253</v>
      </c>
      <c r="E120" s="63" t="s">
        <v>334</v>
      </c>
      <c r="F120" s="19">
        <f t="shared" si="36"/>
        <v>0</v>
      </c>
      <c r="G120" s="25">
        <f t="shared" si="37"/>
        <v>0.01388888888888889</v>
      </c>
      <c r="H120" s="20"/>
      <c r="I120" s="21"/>
      <c r="J120" s="21"/>
      <c r="K120" s="21"/>
      <c r="L120" s="21"/>
      <c r="M120" s="21"/>
      <c r="N120" s="21"/>
      <c r="O120" s="21"/>
      <c r="P120" s="20"/>
      <c r="Q120" s="9">
        <f t="shared" si="31"/>
        <v>0</v>
      </c>
      <c r="R120" s="20"/>
      <c r="S120" s="24"/>
      <c r="T120" s="40"/>
      <c r="U120" s="40"/>
      <c r="V120" s="40"/>
      <c r="W120" s="40"/>
      <c r="X120" s="9">
        <f t="shared" si="32"/>
        <v>0</v>
      </c>
      <c r="Y120" s="9">
        <f t="shared" si="38"/>
        <v>0</v>
      </c>
      <c r="Z120" s="23">
        <f t="shared" si="39"/>
        <v>0.01388888888888889</v>
      </c>
      <c r="AA120" s="23">
        <f t="shared" si="29"/>
        <v>0</v>
      </c>
      <c r="AB120" s="23">
        <f t="shared" si="40"/>
        <v>0.01388888888888889</v>
      </c>
    </row>
    <row r="121" spans="2:28" ht="13.5">
      <c r="B121" s="27">
        <v>114</v>
      </c>
      <c r="C121" s="66">
        <f t="shared" si="35"/>
        <v>2221</v>
      </c>
      <c r="D121" s="72" t="s">
        <v>254</v>
      </c>
      <c r="E121" s="63" t="s">
        <v>335</v>
      </c>
      <c r="F121" s="19">
        <f t="shared" si="36"/>
        <v>0</v>
      </c>
      <c r="G121" s="25">
        <f t="shared" si="37"/>
        <v>0.01388888888888889</v>
      </c>
      <c r="H121" s="20"/>
      <c r="I121" s="21"/>
      <c r="J121" s="21"/>
      <c r="K121" s="21"/>
      <c r="L121" s="21"/>
      <c r="M121" s="21"/>
      <c r="N121" s="21"/>
      <c r="O121" s="21"/>
      <c r="P121" s="20"/>
      <c r="Q121" s="9">
        <f t="shared" si="31"/>
        <v>0</v>
      </c>
      <c r="R121" s="20"/>
      <c r="S121" s="24"/>
      <c r="T121" s="40"/>
      <c r="U121" s="40"/>
      <c r="V121" s="40"/>
      <c r="W121" s="40"/>
      <c r="X121" s="9">
        <f t="shared" si="32"/>
        <v>0</v>
      </c>
      <c r="Y121" s="9">
        <f t="shared" si="38"/>
        <v>0</v>
      </c>
      <c r="Z121" s="23">
        <f t="shared" si="39"/>
        <v>0.01388888888888889</v>
      </c>
      <c r="AA121" s="23">
        <f t="shared" si="29"/>
        <v>0</v>
      </c>
      <c r="AB121" s="23">
        <f t="shared" si="40"/>
        <v>0.01388888888888889</v>
      </c>
    </row>
    <row r="122" spans="2:28" ht="13.5">
      <c r="B122" s="27">
        <v>115</v>
      </c>
      <c r="C122" s="66">
        <f t="shared" si="35"/>
        <v>2231</v>
      </c>
      <c r="D122" s="72" t="s">
        <v>255</v>
      </c>
      <c r="E122" s="63" t="s">
        <v>336</v>
      </c>
      <c r="F122" s="19">
        <f t="shared" si="36"/>
        <v>0</v>
      </c>
      <c r="G122" s="25">
        <f t="shared" si="37"/>
        <v>0.01388888888888889</v>
      </c>
      <c r="H122" s="20"/>
      <c r="I122" s="21"/>
      <c r="J122" s="21"/>
      <c r="K122" s="21"/>
      <c r="L122" s="21"/>
      <c r="M122" s="21"/>
      <c r="N122" s="21"/>
      <c r="O122" s="21"/>
      <c r="P122" s="20"/>
      <c r="Q122" s="9">
        <f t="shared" si="31"/>
        <v>0</v>
      </c>
      <c r="R122" s="20"/>
      <c r="S122" s="24"/>
      <c r="T122" s="40"/>
      <c r="U122" s="40"/>
      <c r="V122" s="40"/>
      <c r="W122" s="40"/>
      <c r="X122" s="9">
        <f t="shared" si="32"/>
        <v>0</v>
      </c>
      <c r="Y122" s="9">
        <f t="shared" si="38"/>
        <v>0</v>
      </c>
      <c r="Z122" s="23">
        <f t="shared" si="39"/>
        <v>0.01388888888888889</v>
      </c>
      <c r="AA122" s="23">
        <f t="shared" si="29"/>
        <v>0</v>
      </c>
      <c r="AB122" s="23">
        <f t="shared" si="40"/>
        <v>0.01388888888888889</v>
      </c>
    </row>
    <row r="123" spans="2:28" ht="13.5">
      <c r="B123" s="27">
        <v>116</v>
      </c>
      <c r="C123" s="66">
        <f t="shared" si="35"/>
        <v>2241</v>
      </c>
      <c r="D123" s="65" t="s">
        <v>256</v>
      </c>
      <c r="E123" s="63" t="s">
        <v>337</v>
      </c>
      <c r="F123" s="19">
        <f t="shared" si="36"/>
        <v>0</v>
      </c>
      <c r="G123" s="25">
        <f t="shared" si="37"/>
        <v>0.01388888888888889</v>
      </c>
      <c r="H123" s="20"/>
      <c r="I123" s="21"/>
      <c r="J123" s="21"/>
      <c r="K123" s="21"/>
      <c r="L123" s="21"/>
      <c r="M123" s="21"/>
      <c r="N123" s="21"/>
      <c r="O123" s="21"/>
      <c r="P123" s="20"/>
      <c r="Q123" s="9">
        <f t="shared" si="31"/>
        <v>0</v>
      </c>
      <c r="R123" s="20"/>
      <c r="S123" s="24"/>
      <c r="T123" s="40"/>
      <c r="U123" s="40"/>
      <c r="V123" s="40"/>
      <c r="W123" s="40"/>
      <c r="X123" s="9">
        <f t="shared" si="32"/>
        <v>0</v>
      </c>
      <c r="Y123" s="9">
        <f t="shared" si="38"/>
        <v>0</v>
      </c>
      <c r="Z123" s="23">
        <f t="shared" si="39"/>
        <v>0.01388888888888889</v>
      </c>
      <c r="AA123" s="23">
        <f t="shared" si="29"/>
        <v>0</v>
      </c>
      <c r="AB123" s="23">
        <f t="shared" si="40"/>
        <v>0.01388888888888889</v>
      </c>
    </row>
    <row r="124" spans="2:28" ht="13.5">
      <c r="B124" s="27">
        <v>117</v>
      </c>
      <c r="C124" s="66">
        <f t="shared" si="35"/>
        <v>2251</v>
      </c>
      <c r="D124" s="65" t="s">
        <v>257</v>
      </c>
      <c r="E124" s="63" t="s">
        <v>338</v>
      </c>
      <c r="F124" s="19">
        <f t="shared" si="36"/>
        <v>0</v>
      </c>
      <c r="G124" s="25">
        <f t="shared" si="37"/>
        <v>0.01388888888888889</v>
      </c>
      <c r="H124" s="20"/>
      <c r="I124" s="21"/>
      <c r="J124" s="21"/>
      <c r="K124" s="21"/>
      <c r="L124" s="21"/>
      <c r="M124" s="21"/>
      <c r="N124" s="21"/>
      <c r="O124" s="21"/>
      <c r="P124" s="20"/>
      <c r="Q124" s="9">
        <f t="shared" si="31"/>
        <v>0</v>
      </c>
      <c r="R124" s="20"/>
      <c r="S124" s="24"/>
      <c r="T124" s="40"/>
      <c r="U124" s="40"/>
      <c r="V124" s="40"/>
      <c r="W124" s="40"/>
      <c r="X124" s="9">
        <f t="shared" si="32"/>
        <v>0</v>
      </c>
      <c r="Y124" s="9">
        <f t="shared" si="38"/>
        <v>0</v>
      </c>
      <c r="Z124" s="23">
        <f t="shared" si="39"/>
        <v>0.01388888888888889</v>
      </c>
      <c r="AA124" s="23">
        <f t="shared" si="29"/>
        <v>0</v>
      </c>
      <c r="AB124" s="23">
        <f t="shared" si="40"/>
        <v>0.01388888888888889</v>
      </c>
    </row>
    <row r="125" spans="2:28" ht="13.5">
      <c r="B125" s="27">
        <v>118</v>
      </c>
      <c r="C125" s="66">
        <f t="shared" si="35"/>
        <v>2261</v>
      </c>
      <c r="D125" s="65" t="s">
        <v>258</v>
      </c>
      <c r="E125" s="63" t="s">
        <v>339</v>
      </c>
      <c r="F125" s="19">
        <f t="shared" si="36"/>
        <v>0</v>
      </c>
      <c r="G125" s="25">
        <f t="shared" si="37"/>
        <v>0.01388888888888889</v>
      </c>
      <c r="H125" s="20"/>
      <c r="I125" s="21"/>
      <c r="J125" s="21"/>
      <c r="K125" s="21"/>
      <c r="L125" s="21"/>
      <c r="M125" s="21"/>
      <c r="N125" s="21"/>
      <c r="O125" s="21"/>
      <c r="P125" s="20"/>
      <c r="Q125" s="9">
        <f t="shared" si="31"/>
        <v>0</v>
      </c>
      <c r="R125" s="20"/>
      <c r="S125" s="24"/>
      <c r="T125" s="40"/>
      <c r="U125" s="40"/>
      <c r="V125" s="40"/>
      <c r="W125" s="40"/>
      <c r="X125" s="9">
        <f t="shared" si="32"/>
        <v>0</v>
      </c>
      <c r="Y125" s="9">
        <f t="shared" si="38"/>
        <v>0</v>
      </c>
      <c r="Z125" s="23">
        <f t="shared" si="39"/>
        <v>0.01388888888888889</v>
      </c>
      <c r="AA125" s="23">
        <f t="shared" si="29"/>
        <v>0</v>
      </c>
      <c r="AB125" s="23">
        <f t="shared" si="40"/>
        <v>0.01388888888888889</v>
      </c>
    </row>
    <row r="126" spans="2:28" ht="13.5">
      <c r="B126" s="27">
        <v>119</v>
      </c>
      <c r="C126" s="66">
        <f t="shared" si="35"/>
        <v>2271</v>
      </c>
      <c r="D126" s="65" t="s">
        <v>259</v>
      </c>
      <c r="E126" s="63" t="s">
        <v>340</v>
      </c>
      <c r="F126" s="19">
        <f t="shared" si="36"/>
        <v>0</v>
      </c>
      <c r="G126" s="25">
        <f t="shared" si="37"/>
        <v>0.01388888888888889</v>
      </c>
      <c r="H126" s="20"/>
      <c r="I126" s="21"/>
      <c r="J126" s="21"/>
      <c r="K126" s="21"/>
      <c r="L126" s="21"/>
      <c r="M126" s="21"/>
      <c r="N126" s="21"/>
      <c r="O126" s="21"/>
      <c r="P126" s="20"/>
      <c r="Q126" s="9">
        <f t="shared" si="31"/>
        <v>0</v>
      </c>
      <c r="R126" s="20"/>
      <c r="S126" s="24"/>
      <c r="T126" s="40"/>
      <c r="U126" s="40"/>
      <c r="V126" s="40"/>
      <c r="W126" s="40"/>
      <c r="X126" s="9">
        <f t="shared" si="32"/>
        <v>0</v>
      </c>
      <c r="Y126" s="9">
        <f t="shared" si="38"/>
        <v>0</v>
      </c>
      <c r="Z126" s="23">
        <f t="shared" si="39"/>
        <v>0.01388888888888889</v>
      </c>
      <c r="AA126" s="23">
        <f t="shared" si="29"/>
        <v>0</v>
      </c>
      <c r="AB126" s="23">
        <f t="shared" si="40"/>
        <v>0.01388888888888889</v>
      </c>
    </row>
    <row r="127" spans="2:28" ht="13.5">
      <c r="B127" s="27">
        <v>120</v>
      </c>
      <c r="C127" s="66">
        <f t="shared" si="35"/>
        <v>2281</v>
      </c>
      <c r="D127" s="65" t="s">
        <v>260</v>
      </c>
      <c r="E127" s="63" t="s">
        <v>341</v>
      </c>
      <c r="F127" s="19">
        <f t="shared" si="36"/>
        <v>0</v>
      </c>
      <c r="G127" s="25">
        <f t="shared" si="37"/>
        <v>0.01388888888888889</v>
      </c>
      <c r="H127" s="20"/>
      <c r="I127" s="21"/>
      <c r="J127" s="21"/>
      <c r="K127" s="21"/>
      <c r="L127" s="21"/>
      <c r="M127" s="21"/>
      <c r="N127" s="21"/>
      <c r="O127" s="21"/>
      <c r="P127" s="20"/>
      <c r="Q127" s="9">
        <f t="shared" si="31"/>
        <v>0</v>
      </c>
      <c r="R127" s="20"/>
      <c r="S127" s="24"/>
      <c r="T127" s="40"/>
      <c r="U127" s="40"/>
      <c r="V127" s="40"/>
      <c r="W127" s="40"/>
      <c r="X127" s="9">
        <f t="shared" si="32"/>
        <v>0</v>
      </c>
      <c r="Y127" s="9">
        <f t="shared" si="38"/>
        <v>0</v>
      </c>
      <c r="Z127" s="23">
        <f t="shared" si="39"/>
        <v>0.01388888888888889</v>
      </c>
      <c r="AA127" s="23">
        <f t="shared" si="29"/>
        <v>0</v>
      </c>
      <c r="AB127" s="23">
        <f t="shared" si="40"/>
        <v>0.01388888888888889</v>
      </c>
    </row>
    <row r="128" spans="2:28" ht="13.5">
      <c r="B128" s="27">
        <v>121</v>
      </c>
      <c r="C128" s="66">
        <f t="shared" si="35"/>
        <v>2291</v>
      </c>
      <c r="D128" s="65" t="s">
        <v>261</v>
      </c>
      <c r="E128" s="63" t="s">
        <v>342</v>
      </c>
      <c r="F128" s="19">
        <f t="shared" si="36"/>
        <v>0</v>
      </c>
      <c r="G128" s="25">
        <f t="shared" si="37"/>
        <v>0.01388888888888889</v>
      </c>
      <c r="H128" s="20"/>
      <c r="I128" s="21"/>
      <c r="J128" s="21"/>
      <c r="K128" s="21"/>
      <c r="L128" s="21"/>
      <c r="M128" s="21"/>
      <c r="N128" s="21"/>
      <c r="O128" s="21"/>
      <c r="P128" s="20"/>
      <c r="Q128" s="9">
        <f t="shared" si="31"/>
        <v>0</v>
      </c>
      <c r="R128" s="20"/>
      <c r="S128" s="24"/>
      <c r="T128" s="40"/>
      <c r="U128" s="40"/>
      <c r="V128" s="40"/>
      <c r="W128" s="40"/>
      <c r="X128" s="9">
        <f t="shared" si="32"/>
        <v>0</v>
      </c>
      <c r="Y128" s="9">
        <f t="shared" si="38"/>
        <v>0</v>
      </c>
      <c r="Z128" s="23">
        <f t="shared" si="39"/>
        <v>0.01388888888888889</v>
      </c>
      <c r="AA128" s="23">
        <f t="shared" si="29"/>
        <v>0</v>
      </c>
      <c r="AB128" s="23">
        <f t="shared" si="40"/>
        <v>0.01388888888888889</v>
      </c>
    </row>
    <row r="129" spans="2:28" ht="13.5">
      <c r="B129" s="27">
        <v>122</v>
      </c>
      <c r="C129" s="66">
        <f t="shared" si="35"/>
        <v>2301</v>
      </c>
      <c r="D129" s="65" t="s">
        <v>262</v>
      </c>
      <c r="E129" s="63" t="s">
        <v>343</v>
      </c>
      <c r="F129" s="19">
        <f t="shared" si="36"/>
        <v>0</v>
      </c>
      <c r="G129" s="25">
        <f t="shared" si="37"/>
        <v>0.01388888888888889</v>
      </c>
      <c r="H129" s="20"/>
      <c r="I129" s="21"/>
      <c r="J129" s="21"/>
      <c r="K129" s="21"/>
      <c r="L129" s="21"/>
      <c r="M129" s="21"/>
      <c r="N129" s="21"/>
      <c r="O129" s="21"/>
      <c r="P129" s="20"/>
      <c r="Q129" s="9">
        <f t="shared" si="31"/>
        <v>0</v>
      </c>
      <c r="R129" s="20"/>
      <c r="S129" s="24"/>
      <c r="T129" s="40"/>
      <c r="U129" s="40"/>
      <c r="V129" s="40"/>
      <c r="W129" s="40"/>
      <c r="X129" s="9">
        <f t="shared" si="32"/>
        <v>0</v>
      </c>
      <c r="Y129" s="9">
        <f t="shared" si="38"/>
        <v>0</v>
      </c>
      <c r="Z129" s="23">
        <f t="shared" si="39"/>
        <v>0.01388888888888889</v>
      </c>
      <c r="AA129" s="23">
        <f t="shared" si="29"/>
        <v>0</v>
      </c>
      <c r="AB129" s="23">
        <f t="shared" si="40"/>
        <v>0.01388888888888889</v>
      </c>
    </row>
    <row r="130" spans="2:28" ht="13.5">
      <c r="B130" s="27">
        <v>123</v>
      </c>
      <c r="C130" s="66">
        <f t="shared" si="35"/>
        <v>2311</v>
      </c>
      <c r="D130" s="65" t="s">
        <v>263</v>
      </c>
      <c r="E130" s="63" t="s">
        <v>344</v>
      </c>
      <c r="F130" s="19">
        <f t="shared" si="36"/>
        <v>0</v>
      </c>
      <c r="G130" s="25">
        <f t="shared" si="37"/>
        <v>0.01388888888888889</v>
      </c>
      <c r="H130" s="20"/>
      <c r="I130" s="21"/>
      <c r="J130" s="21"/>
      <c r="K130" s="21"/>
      <c r="L130" s="21"/>
      <c r="M130" s="21"/>
      <c r="N130" s="21"/>
      <c r="O130" s="21"/>
      <c r="P130" s="20"/>
      <c r="Q130" s="9">
        <f t="shared" si="31"/>
        <v>0</v>
      </c>
      <c r="R130" s="20"/>
      <c r="S130" s="24"/>
      <c r="T130" s="40"/>
      <c r="U130" s="40"/>
      <c r="V130" s="40"/>
      <c r="W130" s="40"/>
      <c r="X130" s="9">
        <f t="shared" si="32"/>
        <v>0</v>
      </c>
      <c r="Y130" s="9">
        <f t="shared" si="38"/>
        <v>0</v>
      </c>
      <c r="Z130" s="23">
        <f t="shared" si="39"/>
        <v>0.01388888888888889</v>
      </c>
      <c r="AA130" s="23">
        <f t="shared" si="29"/>
        <v>0</v>
      </c>
      <c r="AB130" s="23">
        <f t="shared" si="40"/>
        <v>0.01388888888888889</v>
      </c>
    </row>
    <row r="131" spans="2:28" ht="13.5">
      <c r="B131" s="27">
        <v>124</v>
      </c>
      <c r="C131" s="66">
        <f t="shared" si="35"/>
        <v>2321</v>
      </c>
      <c r="D131" s="65" t="s">
        <v>264</v>
      </c>
      <c r="E131" s="63" t="s">
        <v>345</v>
      </c>
      <c r="F131" s="19">
        <f t="shared" si="36"/>
        <v>0</v>
      </c>
      <c r="G131" s="25">
        <f t="shared" si="37"/>
        <v>0.01388888888888889</v>
      </c>
      <c r="H131" s="20"/>
      <c r="I131" s="21"/>
      <c r="J131" s="21"/>
      <c r="K131" s="21"/>
      <c r="L131" s="21"/>
      <c r="M131" s="21"/>
      <c r="N131" s="21"/>
      <c r="O131" s="21"/>
      <c r="P131" s="20"/>
      <c r="Q131" s="9">
        <f t="shared" si="31"/>
        <v>0</v>
      </c>
      <c r="R131" s="20"/>
      <c r="S131" s="24"/>
      <c r="T131" s="40"/>
      <c r="U131" s="40"/>
      <c r="V131" s="40"/>
      <c r="W131" s="40"/>
      <c r="X131" s="9">
        <f t="shared" si="32"/>
        <v>0</v>
      </c>
      <c r="Y131" s="9">
        <f t="shared" si="38"/>
        <v>0</v>
      </c>
      <c r="Z131" s="23">
        <f t="shared" si="39"/>
        <v>0.01388888888888889</v>
      </c>
      <c r="AA131" s="23">
        <f t="shared" si="29"/>
        <v>0</v>
      </c>
      <c r="AB131" s="23">
        <f t="shared" si="40"/>
        <v>0.01388888888888889</v>
      </c>
    </row>
    <row r="132" spans="2:28" ht="13.5">
      <c r="B132" s="27">
        <v>125</v>
      </c>
      <c r="C132" s="66">
        <f t="shared" si="35"/>
        <v>2331</v>
      </c>
      <c r="D132" s="65" t="s">
        <v>265</v>
      </c>
      <c r="E132" s="63" t="s">
        <v>346</v>
      </c>
      <c r="F132" s="19">
        <f t="shared" si="36"/>
        <v>0</v>
      </c>
      <c r="G132" s="25">
        <f t="shared" si="37"/>
        <v>0.01388888888888889</v>
      </c>
      <c r="H132" s="20"/>
      <c r="I132" s="21"/>
      <c r="J132" s="21"/>
      <c r="K132" s="21"/>
      <c r="L132" s="21"/>
      <c r="M132" s="21"/>
      <c r="N132" s="21"/>
      <c r="O132" s="21"/>
      <c r="P132" s="20"/>
      <c r="Q132" s="9">
        <f t="shared" si="31"/>
        <v>0</v>
      </c>
      <c r="R132" s="20"/>
      <c r="S132" s="24"/>
      <c r="T132" s="40"/>
      <c r="U132" s="40"/>
      <c r="V132" s="40"/>
      <c r="W132" s="40"/>
      <c r="X132" s="9">
        <f t="shared" si="32"/>
        <v>0</v>
      </c>
      <c r="Y132" s="9">
        <f t="shared" si="38"/>
        <v>0</v>
      </c>
      <c r="Z132" s="23">
        <f t="shared" si="39"/>
        <v>0.01388888888888889</v>
      </c>
      <c r="AA132" s="23">
        <f t="shared" si="29"/>
        <v>0</v>
      </c>
      <c r="AB132" s="23">
        <f t="shared" si="40"/>
        <v>0.01388888888888889</v>
      </c>
    </row>
    <row r="133" spans="2:28" ht="13.5">
      <c r="B133" s="27">
        <v>126</v>
      </c>
      <c r="C133" s="66">
        <f t="shared" si="35"/>
        <v>2341</v>
      </c>
      <c r="D133" s="65" t="s">
        <v>266</v>
      </c>
      <c r="E133" s="63" t="s">
        <v>347</v>
      </c>
      <c r="F133" s="19">
        <f t="shared" si="36"/>
        <v>0</v>
      </c>
      <c r="G133" s="25">
        <f t="shared" si="37"/>
        <v>0.01388888888888889</v>
      </c>
      <c r="H133" s="20"/>
      <c r="I133" s="21"/>
      <c r="J133" s="21"/>
      <c r="K133" s="21"/>
      <c r="L133" s="21"/>
      <c r="M133" s="21"/>
      <c r="N133" s="21"/>
      <c r="O133" s="21"/>
      <c r="P133" s="20"/>
      <c r="Q133" s="9">
        <f t="shared" si="31"/>
        <v>0</v>
      </c>
      <c r="R133" s="20"/>
      <c r="S133" s="24"/>
      <c r="T133" s="40"/>
      <c r="U133" s="40"/>
      <c r="V133" s="40"/>
      <c r="W133" s="40"/>
      <c r="X133" s="9">
        <f t="shared" si="32"/>
        <v>0</v>
      </c>
      <c r="Y133" s="9">
        <f t="shared" si="38"/>
        <v>0</v>
      </c>
      <c r="Z133" s="23">
        <f t="shared" si="39"/>
        <v>0.01388888888888889</v>
      </c>
      <c r="AA133" s="23">
        <f t="shared" si="29"/>
        <v>0</v>
      </c>
      <c r="AB133" s="23">
        <f t="shared" si="40"/>
        <v>0.01388888888888889</v>
      </c>
    </row>
    <row r="134" spans="2:28" ht="13.5">
      <c r="B134" s="27">
        <v>127</v>
      </c>
      <c r="C134" s="66">
        <f t="shared" si="35"/>
        <v>2351</v>
      </c>
      <c r="D134" s="65" t="s">
        <v>267</v>
      </c>
      <c r="E134" s="63" t="s">
        <v>348</v>
      </c>
      <c r="F134" s="19">
        <f t="shared" si="36"/>
        <v>0</v>
      </c>
      <c r="G134" s="25">
        <f t="shared" si="37"/>
        <v>0.01388888888888889</v>
      </c>
      <c r="H134" s="20"/>
      <c r="I134" s="21"/>
      <c r="J134" s="21"/>
      <c r="K134" s="21"/>
      <c r="L134" s="21"/>
      <c r="M134" s="21"/>
      <c r="N134" s="21"/>
      <c r="O134" s="21"/>
      <c r="P134" s="20"/>
      <c r="Q134" s="9">
        <f t="shared" si="31"/>
        <v>0</v>
      </c>
      <c r="R134" s="20"/>
      <c r="S134" s="24"/>
      <c r="T134" s="40"/>
      <c r="U134" s="40"/>
      <c r="V134" s="40"/>
      <c r="W134" s="40"/>
      <c r="X134" s="9">
        <f t="shared" si="32"/>
        <v>0</v>
      </c>
      <c r="Y134" s="9">
        <f t="shared" si="38"/>
        <v>0</v>
      </c>
      <c r="Z134" s="23">
        <f t="shared" si="39"/>
        <v>0.01388888888888889</v>
      </c>
      <c r="AA134" s="23">
        <f t="shared" si="29"/>
        <v>0</v>
      </c>
      <c r="AB134" s="23">
        <f t="shared" si="40"/>
        <v>0.01388888888888889</v>
      </c>
    </row>
    <row r="135" spans="2:28" ht="13.5">
      <c r="B135" s="27">
        <v>128</v>
      </c>
      <c r="C135" s="66">
        <f t="shared" si="35"/>
        <v>2361</v>
      </c>
      <c r="D135" s="65" t="s">
        <v>268</v>
      </c>
      <c r="E135" s="63" t="s">
        <v>349</v>
      </c>
      <c r="F135" s="19">
        <f t="shared" si="36"/>
        <v>0</v>
      </c>
      <c r="G135" s="25">
        <f t="shared" si="37"/>
        <v>0.01388888888888889</v>
      </c>
      <c r="H135" s="20"/>
      <c r="I135" s="21"/>
      <c r="J135" s="21"/>
      <c r="K135" s="21"/>
      <c r="L135" s="21"/>
      <c r="M135" s="21"/>
      <c r="N135" s="21"/>
      <c r="O135" s="21"/>
      <c r="P135" s="20"/>
      <c r="Q135" s="9">
        <f t="shared" si="31"/>
        <v>0</v>
      </c>
      <c r="R135" s="20"/>
      <c r="S135" s="24"/>
      <c r="T135" s="40"/>
      <c r="U135" s="40"/>
      <c r="V135" s="40"/>
      <c r="W135" s="40"/>
      <c r="X135" s="9">
        <f t="shared" si="32"/>
        <v>0</v>
      </c>
      <c r="Y135" s="9">
        <f t="shared" si="38"/>
        <v>0</v>
      </c>
      <c r="Z135" s="23">
        <f t="shared" si="39"/>
        <v>0.01388888888888889</v>
      </c>
      <c r="AA135" s="23">
        <f t="shared" si="29"/>
        <v>0</v>
      </c>
      <c r="AB135" s="23">
        <f t="shared" si="40"/>
        <v>0.01388888888888889</v>
      </c>
    </row>
    <row r="136" spans="2:28" ht="13.5">
      <c r="B136" s="27">
        <v>129</v>
      </c>
      <c r="C136" s="66">
        <f t="shared" si="35"/>
        <v>2371</v>
      </c>
      <c r="D136" s="65" t="s">
        <v>269</v>
      </c>
      <c r="E136" s="63" t="s">
        <v>350</v>
      </c>
      <c r="F136" s="19">
        <f t="shared" si="36"/>
        <v>0</v>
      </c>
      <c r="G136" s="25">
        <f t="shared" si="37"/>
        <v>0.01388888888888889</v>
      </c>
      <c r="H136" s="20"/>
      <c r="I136" s="21"/>
      <c r="J136" s="21"/>
      <c r="K136" s="21"/>
      <c r="L136" s="21"/>
      <c r="M136" s="21"/>
      <c r="N136" s="21"/>
      <c r="O136" s="21"/>
      <c r="P136" s="20"/>
      <c r="Q136" s="9">
        <f t="shared" si="31"/>
        <v>0</v>
      </c>
      <c r="R136" s="20"/>
      <c r="S136" s="24"/>
      <c r="T136" s="40"/>
      <c r="U136" s="40"/>
      <c r="V136" s="40"/>
      <c r="W136" s="40"/>
      <c r="X136" s="9">
        <f t="shared" si="32"/>
        <v>0</v>
      </c>
      <c r="Y136" s="9">
        <f t="shared" si="38"/>
        <v>0</v>
      </c>
      <c r="Z136" s="23">
        <f t="shared" si="39"/>
        <v>0.01388888888888889</v>
      </c>
      <c r="AA136" s="23">
        <f t="shared" si="29"/>
        <v>0</v>
      </c>
      <c r="AB136" s="23">
        <f t="shared" si="40"/>
        <v>0.01388888888888889</v>
      </c>
    </row>
    <row r="137" spans="2:28" ht="13.5">
      <c r="B137" s="27">
        <v>130</v>
      </c>
      <c r="C137" s="66">
        <f t="shared" si="35"/>
        <v>2381</v>
      </c>
      <c r="D137" s="65" t="s">
        <v>270</v>
      </c>
      <c r="E137" s="63" t="s">
        <v>351</v>
      </c>
      <c r="F137" s="19">
        <f t="shared" si="36"/>
        <v>0</v>
      </c>
      <c r="G137" s="25">
        <f t="shared" si="37"/>
        <v>0.01388888888888889</v>
      </c>
      <c r="H137" s="20"/>
      <c r="I137" s="21"/>
      <c r="J137" s="21"/>
      <c r="K137" s="21"/>
      <c r="L137" s="21"/>
      <c r="M137" s="21"/>
      <c r="N137" s="21"/>
      <c r="O137" s="21"/>
      <c r="P137" s="20"/>
      <c r="Q137" s="9">
        <f t="shared" si="31"/>
        <v>0</v>
      </c>
      <c r="R137" s="20"/>
      <c r="S137" s="24"/>
      <c r="T137" s="40"/>
      <c r="U137" s="40"/>
      <c r="V137" s="40"/>
      <c r="W137" s="40"/>
      <c r="X137" s="9">
        <f t="shared" si="32"/>
        <v>0</v>
      </c>
      <c r="Y137" s="9">
        <f t="shared" si="38"/>
        <v>0</v>
      </c>
      <c r="Z137" s="23">
        <f t="shared" si="39"/>
        <v>0.01388888888888889</v>
      </c>
      <c r="AA137" s="23">
        <f aca="true" t="shared" si="41" ref="AA137:AA200">AJ137</f>
        <v>0</v>
      </c>
      <c r="AB137" s="23">
        <f t="shared" si="40"/>
        <v>0.01388888888888889</v>
      </c>
    </row>
    <row r="138" spans="2:28" ht="13.5">
      <c r="B138" s="27">
        <v>131</v>
      </c>
      <c r="C138" s="66">
        <f t="shared" si="35"/>
        <v>2391</v>
      </c>
      <c r="D138" s="65" t="s">
        <v>271</v>
      </c>
      <c r="E138" s="63" t="s">
        <v>352</v>
      </c>
      <c r="F138" s="19">
        <f t="shared" si="36"/>
        <v>0</v>
      </c>
      <c r="G138" s="25">
        <f t="shared" si="37"/>
        <v>0.01388888888888889</v>
      </c>
      <c r="H138" s="20"/>
      <c r="I138" s="21"/>
      <c r="J138" s="21"/>
      <c r="K138" s="21"/>
      <c r="L138" s="21"/>
      <c r="M138" s="21"/>
      <c r="N138" s="21"/>
      <c r="O138" s="21"/>
      <c r="P138" s="20"/>
      <c r="Q138" s="9">
        <f t="shared" si="31"/>
        <v>0</v>
      </c>
      <c r="R138" s="20"/>
      <c r="S138" s="24"/>
      <c r="T138" s="40"/>
      <c r="U138" s="40"/>
      <c r="V138" s="40"/>
      <c r="W138" s="40"/>
      <c r="X138" s="9">
        <f t="shared" si="32"/>
        <v>0</v>
      </c>
      <c r="Y138" s="9">
        <f t="shared" si="38"/>
        <v>0</v>
      </c>
      <c r="Z138" s="23">
        <f t="shared" si="39"/>
        <v>0.01388888888888889</v>
      </c>
      <c r="AA138" s="23">
        <f t="shared" si="41"/>
        <v>0</v>
      </c>
      <c r="AB138" s="23">
        <f t="shared" si="40"/>
        <v>0.01388888888888889</v>
      </c>
    </row>
    <row r="139" spans="2:28" ht="13.5">
      <c r="B139" s="27">
        <v>132</v>
      </c>
      <c r="C139" s="66">
        <f t="shared" si="35"/>
        <v>2401</v>
      </c>
      <c r="D139" s="65" t="s">
        <v>272</v>
      </c>
      <c r="E139" s="63" t="s">
        <v>353</v>
      </c>
      <c r="F139" s="19">
        <f t="shared" si="36"/>
        <v>0</v>
      </c>
      <c r="G139" s="25">
        <f t="shared" si="37"/>
        <v>0.01388888888888889</v>
      </c>
      <c r="H139" s="20"/>
      <c r="I139" s="21"/>
      <c r="J139" s="21"/>
      <c r="K139" s="21"/>
      <c r="L139" s="21"/>
      <c r="M139" s="21"/>
      <c r="N139" s="21"/>
      <c r="O139" s="21"/>
      <c r="P139" s="20"/>
      <c r="Q139" s="9">
        <f t="shared" si="31"/>
        <v>0</v>
      </c>
      <c r="R139" s="20"/>
      <c r="S139" s="24"/>
      <c r="T139" s="40"/>
      <c r="U139" s="40"/>
      <c r="V139" s="40"/>
      <c r="W139" s="40"/>
      <c r="X139" s="9">
        <f t="shared" si="32"/>
        <v>0</v>
      </c>
      <c r="Y139" s="9">
        <f t="shared" si="38"/>
        <v>0</v>
      </c>
      <c r="Z139" s="23">
        <f t="shared" si="39"/>
        <v>0.01388888888888889</v>
      </c>
      <c r="AA139" s="23">
        <f t="shared" si="41"/>
        <v>0</v>
      </c>
      <c r="AB139" s="23">
        <f t="shared" si="40"/>
        <v>0.01388888888888889</v>
      </c>
    </row>
    <row r="140" spans="2:28" ht="13.5">
      <c r="B140" s="27">
        <v>133</v>
      </c>
      <c r="C140" s="66">
        <f t="shared" si="35"/>
        <v>2411</v>
      </c>
      <c r="D140" s="65" t="s">
        <v>273</v>
      </c>
      <c r="E140" s="63" t="s">
        <v>354</v>
      </c>
      <c r="F140" s="19">
        <f t="shared" si="36"/>
        <v>0</v>
      </c>
      <c r="G140" s="25">
        <f t="shared" si="37"/>
        <v>0.01388888888888889</v>
      </c>
      <c r="H140" s="20"/>
      <c r="I140" s="21"/>
      <c r="J140" s="21"/>
      <c r="K140" s="21"/>
      <c r="L140" s="21"/>
      <c r="M140" s="21"/>
      <c r="N140" s="21"/>
      <c r="O140" s="21"/>
      <c r="P140" s="20"/>
      <c r="Q140" s="9">
        <f t="shared" si="31"/>
        <v>0</v>
      </c>
      <c r="R140" s="20"/>
      <c r="S140" s="24"/>
      <c r="T140" s="40"/>
      <c r="U140" s="40"/>
      <c r="V140" s="40"/>
      <c r="W140" s="40"/>
      <c r="X140" s="9">
        <f t="shared" si="32"/>
        <v>0</v>
      </c>
      <c r="Y140" s="9">
        <f t="shared" si="38"/>
        <v>0</v>
      </c>
      <c r="Z140" s="23">
        <f t="shared" si="39"/>
        <v>0.01388888888888889</v>
      </c>
      <c r="AA140" s="23">
        <f t="shared" si="41"/>
        <v>0</v>
      </c>
      <c r="AB140" s="23">
        <f t="shared" si="40"/>
        <v>0.01388888888888889</v>
      </c>
    </row>
    <row r="141" spans="2:28" ht="13.5">
      <c r="B141" s="27">
        <v>134</v>
      </c>
      <c r="C141" s="66">
        <f t="shared" si="35"/>
        <v>2421</v>
      </c>
      <c r="D141" s="65" t="s">
        <v>274</v>
      </c>
      <c r="E141" s="63" t="s">
        <v>355</v>
      </c>
      <c r="F141" s="19">
        <f t="shared" si="36"/>
        <v>0</v>
      </c>
      <c r="G141" s="25">
        <f t="shared" si="37"/>
        <v>0.01388888888888889</v>
      </c>
      <c r="H141" s="20"/>
      <c r="I141" s="21"/>
      <c r="J141" s="21"/>
      <c r="K141" s="21"/>
      <c r="L141" s="21"/>
      <c r="M141" s="21"/>
      <c r="N141" s="21"/>
      <c r="O141" s="21"/>
      <c r="P141" s="20"/>
      <c r="Q141" s="9">
        <f t="shared" si="31"/>
        <v>0</v>
      </c>
      <c r="R141" s="20"/>
      <c r="S141" s="24"/>
      <c r="T141" s="40"/>
      <c r="U141" s="40"/>
      <c r="V141" s="40"/>
      <c r="W141" s="40"/>
      <c r="X141" s="9">
        <f t="shared" si="32"/>
        <v>0</v>
      </c>
      <c r="Y141" s="9">
        <f t="shared" si="38"/>
        <v>0</v>
      </c>
      <c r="Z141" s="23">
        <f t="shared" si="39"/>
        <v>0.01388888888888889</v>
      </c>
      <c r="AA141" s="23">
        <f t="shared" si="41"/>
        <v>0</v>
      </c>
      <c r="AB141" s="23">
        <f t="shared" si="40"/>
        <v>0.01388888888888889</v>
      </c>
    </row>
    <row r="142" spans="2:28" ht="13.5">
      <c r="B142" s="27">
        <v>135</v>
      </c>
      <c r="C142" s="66">
        <f t="shared" si="35"/>
        <v>2431</v>
      </c>
      <c r="D142" s="65" t="s">
        <v>275</v>
      </c>
      <c r="E142" s="63" t="s">
        <v>356</v>
      </c>
      <c r="F142" s="19">
        <f t="shared" si="36"/>
        <v>0</v>
      </c>
      <c r="G142" s="25">
        <f t="shared" si="37"/>
        <v>0.01388888888888889</v>
      </c>
      <c r="H142" s="20"/>
      <c r="I142" s="21"/>
      <c r="J142" s="21"/>
      <c r="K142" s="21"/>
      <c r="L142" s="21"/>
      <c r="M142" s="21"/>
      <c r="N142" s="21"/>
      <c r="O142" s="21"/>
      <c r="P142" s="20"/>
      <c r="Q142" s="9">
        <f aca="true" t="shared" si="42" ref="Q142:Q205">IF($D142="","",SUM(COUNTIF(H142,$H$7),COUNTIF(I142,$I$7),COUNTIF(J142,$J$7),COUNTIF(K142,$K$7),COUNTIF(L142,$L$7),COUNTIF(M142,$M$7),COUNTIF(N142,$N$7),COUNTIF(O142,$O$7),COUNTIF(P142,$P$7)))</f>
        <v>0</v>
      </c>
      <c r="R142" s="20"/>
      <c r="S142" s="24"/>
      <c r="T142" s="40"/>
      <c r="U142" s="40"/>
      <c r="V142" s="40"/>
      <c r="W142" s="40"/>
      <c r="X142" s="9">
        <f t="shared" si="32"/>
        <v>0</v>
      </c>
      <c r="Y142" s="9">
        <f t="shared" si="38"/>
        <v>0</v>
      </c>
      <c r="Z142" s="23">
        <f t="shared" si="39"/>
        <v>0.01388888888888889</v>
      </c>
      <c r="AA142" s="23">
        <f t="shared" si="41"/>
        <v>0</v>
      </c>
      <c r="AB142" s="23">
        <f t="shared" si="40"/>
        <v>0.01388888888888889</v>
      </c>
    </row>
    <row r="143" spans="2:28" ht="13.5">
      <c r="B143" s="27">
        <v>136</v>
      </c>
      <c r="C143" s="66">
        <f t="shared" si="35"/>
        <v>2441</v>
      </c>
      <c r="D143" s="65" t="s">
        <v>276</v>
      </c>
      <c r="E143" s="63" t="s">
        <v>357</v>
      </c>
      <c r="F143" s="19">
        <f t="shared" si="36"/>
        <v>0</v>
      </c>
      <c r="G143" s="25">
        <f t="shared" si="37"/>
        <v>0.01388888888888889</v>
      </c>
      <c r="H143" s="20"/>
      <c r="I143" s="21"/>
      <c r="J143" s="21"/>
      <c r="K143" s="21"/>
      <c r="L143" s="21"/>
      <c r="M143" s="21"/>
      <c r="N143" s="21"/>
      <c r="O143" s="21"/>
      <c r="P143" s="20"/>
      <c r="Q143" s="9">
        <f t="shared" si="42"/>
        <v>0</v>
      </c>
      <c r="R143" s="20"/>
      <c r="S143" s="24"/>
      <c r="T143" s="40"/>
      <c r="U143" s="40"/>
      <c r="V143" s="40"/>
      <c r="W143" s="40"/>
      <c r="X143" s="9">
        <f aca="true" t="shared" si="43" ref="X143:X206">IF(D143="","",SUM(COUNTIF(R143,$R$7)))</f>
        <v>0</v>
      </c>
      <c r="Y143" s="9">
        <f t="shared" si="38"/>
        <v>0</v>
      </c>
      <c r="Z143" s="23">
        <f t="shared" si="39"/>
        <v>0.01388888888888889</v>
      </c>
      <c r="AA143" s="23">
        <f t="shared" si="41"/>
        <v>0</v>
      </c>
      <c r="AB143" s="23">
        <f t="shared" si="40"/>
        <v>0.01388888888888889</v>
      </c>
    </row>
    <row r="144" spans="2:28" ht="13.5">
      <c r="B144" s="27">
        <v>137</v>
      </c>
      <c r="C144" s="66">
        <f t="shared" si="35"/>
        <v>2451</v>
      </c>
      <c r="D144" s="65" t="s">
        <v>277</v>
      </c>
      <c r="E144" s="63" t="s">
        <v>358</v>
      </c>
      <c r="F144" s="19">
        <f t="shared" si="36"/>
        <v>0</v>
      </c>
      <c r="G144" s="25">
        <f t="shared" si="37"/>
        <v>0.01388888888888889</v>
      </c>
      <c r="H144" s="20"/>
      <c r="I144" s="21"/>
      <c r="J144" s="21"/>
      <c r="K144" s="21"/>
      <c r="L144" s="21"/>
      <c r="M144" s="21"/>
      <c r="N144" s="21"/>
      <c r="O144" s="21"/>
      <c r="P144" s="20"/>
      <c r="Q144" s="9">
        <f t="shared" si="42"/>
        <v>0</v>
      </c>
      <c r="R144" s="20"/>
      <c r="S144" s="24"/>
      <c r="T144" s="40"/>
      <c r="U144" s="40"/>
      <c r="V144" s="40"/>
      <c r="W144" s="40"/>
      <c r="X144" s="9">
        <f t="shared" si="43"/>
        <v>0</v>
      </c>
      <c r="Y144" s="9">
        <f t="shared" si="38"/>
        <v>0</v>
      </c>
      <c r="Z144" s="23">
        <f t="shared" si="39"/>
        <v>0.01388888888888889</v>
      </c>
      <c r="AA144" s="23">
        <f t="shared" si="41"/>
        <v>0</v>
      </c>
      <c r="AB144" s="23">
        <f t="shared" si="40"/>
        <v>0.01388888888888889</v>
      </c>
    </row>
    <row r="145" spans="2:28" ht="13.5">
      <c r="B145" s="27">
        <v>138</v>
      </c>
      <c r="C145" s="66">
        <f t="shared" si="35"/>
        <v>2461</v>
      </c>
      <c r="D145" s="65" t="s">
        <v>278</v>
      </c>
      <c r="E145" s="63" t="s">
        <v>359</v>
      </c>
      <c r="F145" s="19">
        <f t="shared" si="36"/>
        <v>0</v>
      </c>
      <c r="G145" s="25">
        <f t="shared" si="37"/>
        <v>0.01388888888888889</v>
      </c>
      <c r="H145" s="20"/>
      <c r="I145" s="21"/>
      <c r="J145" s="21"/>
      <c r="K145" s="21"/>
      <c r="L145" s="21"/>
      <c r="M145" s="21"/>
      <c r="N145" s="21"/>
      <c r="O145" s="21"/>
      <c r="P145" s="20"/>
      <c r="Q145" s="9">
        <f t="shared" si="42"/>
        <v>0</v>
      </c>
      <c r="R145" s="20"/>
      <c r="S145" s="24"/>
      <c r="T145" s="40"/>
      <c r="U145" s="40"/>
      <c r="V145" s="40"/>
      <c r="W145" s="40"/>
      <c r="X145" s="9">
        <f t="shared" si="43"/>
        <v>0</v>
      </c>
      <c r="Y145" s="9">
        <f t="shared" si="38"/>
        <v>0</v>
      </c>
      <c r="Z145" s="23">
        <f t="shared" si="39"/>
        <v>0.01388888888888889</v>
      </c>
      <c r="AA145" s="23">
        <f t="shared" si="41"/>
        <v>0</v>
      </c>
      <c r="AB145" s="23">
        <f t="shared" si="40"/>
        <v>0.01388888888888889</v>
      </c>
    </row>
    <row r="146" spans="2:28" ht="13.5">
      <c r="B146" s="27">
        <v>139</v>
      </c>
      <c r="C146" s="66">
        <f t="shared" si="35"/>
        <v>2471</v>
      </c>
      <c r="D146" s="72" t="s">
        <v>279</v>
      </c>
      <c r="E146" s="63" t="s">
        <v>360</v>
      </c>
      <c r="F146" s="19">
        <f t="shared" si="36"/>
        <v>0</v>
      </c>
      <c r="G146" s="25">
        <f t="shared" si="37"/>
        <v>0.01388888888888889</v>
      </c>
      <c r="H146" s="20"/>
      <c r="I146" s="21"/>
      <c r="J146" s="21"/>
      <c r="K146" s="21"/>
      <c r="L146" s="21"/>
      <c r="M146" s="21"/>
      <c r="N146" s="21"/>
      <c r="O146" s="21"/>
      <c r="P146" s="20"/>
      <c r="Q146" s="9">
        <f t="shared" si="42"/>
        <v>0</v>
      </c>
      <c r="R146" s="20"/>
      <c r="S146" s="24"/>
      <c r="T146" s="40"/>
      <c r="U146" s="40"/>
      <c r="V146" s="40"/>
      <c r="W146" s="40"/>
      <c r="X146" s="9">
        <f t="shared" si="43"/>
        <v>0</v>
      </c>
      <c r="Y146" s="9">
        <f t="shared" si="38"/>
        <v>0</v>
      </c>
      <c r="Z146" s="23">
        <f t="shared" si="39"/>
        <v>0.01388888888888889</v>
      </c>
      <c r="AA146" s="23">
        <f t="shared" si="41"/>
        <v>0</v>
      </c>
      <c r="AB146" s="23">
        <f t="shared" si="40"/>
        <v>0.01388888888888889</v>
      </c>
    </row>
    <row r="147" spans="2:28" ht="13.5">
      <c r="B147" s="27">
        <v>140</v>
      </c>
      <c r="C147" s="66">
        <f t="shared" si="35"/>
        <v>2481</v>
      </c>
      <c r="D147" s="72" t="s">
        <v>280</v>
      </c>
      <c r="E147" s="63" t="s">
        <v>361</v>
      </c>
      <c r="F147" s="19">
        <f t="shared" si="36"/>
        <v>0</v>
      </c>
      <c r="G147" s="25">
        <f t="shared" si="37"/>
        <v>0.01388888888888889</v>
      </c>
      <c r="H147" s="20"/>
      <c r="I147" s="21"/>
      <c r="J147" s="21"/>
      <c r="K147" s="21"/>
      <c r="L147" s="21"/>
      <c r="M147" s="21"/>
      <c r="N147" s="21"/>
      <c r="O147" s="21"/>
      <c r="P147" s="20"/>
      <c r="Q147" s="9">
        <f t="shared" si="42"/>
        <v>0</v>
      </c>
      <c r="R147" s="20"/>
      <c r="S147" s="24"/>
      <c r="T147" s="40"/>
      <c r="U147" s="40"/>
      <c r="V147" s="40"/>
      <c r="W147" s="40"/>
      <c r="X147" s="9">
        <f t="shared" si="43"/>
        <v>0</v>
      </c>
      <c r="Y147" s="9">
        <f t="shared" si="38"/>
        <v>0</v>
      </c>
      <c r="Z147" s="23">
        <f t="shared" si="39"/>
        <v>0.01388888888888889</v>
      </c>
      <c r="AA147" s="23">
        <f t="shared" si="41"/>
        <v>0</v>
      </c>
      <c r="AB147" s="23">
        <f t="shared" si="40"/>
        <v>0.01388888888888889</v>
      </c>
    </row>
    <row r="148" spans="2:28" ht="13.5">
      <c r="B148" s="27">
        <v>141</v>
      </c>
      <c r="C148" s="66">
        <f t="shared" si="35"/>
        <v>2491</v>
      </c>
      <c r="D148" s="72" t="s">
        <v>281</v>
      </c>
      <c r="E148" s="63" t="s">
        <v>362</v>
      </c>
      <c r="F148" s="19">
        <f t="shared" si="36"/>
        <v>0</v>
      </c>
      <c r="G148" s="25">
        <f t="shared" si="37"/>
        <v>0.01388888888888889</v>
      </c>
      <c r="H148" s="20"/>
      <c r="I148" s="21"/>
      <c r="J148" s="21"/>
      <c r="K148" s="21"/>
      <c r="L148" s="21"/>
      <c r="M148" s="21"/>
      <c r="N148" s="21"/>
      <c r="O148" s="21"/>
      <c r="P148" s="20"/>
      <c r="Q148" s="9">
        <f t="shared" si="42"/>
        <v>0</v>
      </c>
      <c r="R148" s="20"/>
      <c r="S148" s="24"/>
      <c r="T148" s="40"/>
      <c r="U148" s="40"/>
      <c r="V148" s="40"/>
      <c r="W148" s="40"/>
      <c r="X148" s="9">
        <f t="shared" si="43"/>
        <v>0</v>
      </c>
      <c r="Y148" s="9">
        <f t="shared" si="38"/>
        <v>0</v>
      </c>
      <c r="Z148" s="23">
        <f t="shared" si="39"/>
        <v>0.01388888888888889</v>
      </c>
      <c r="AA148" s="23">
        <f t="shared" si="41"/>
        <v>0</v>
      </c>
      <c r="AB148" s="23">
        <f t="shared" si="40"/>
        <v>0.01388888888888889</v>
      </c>
    </row>
    <row r="149" spans="2:28" ht="13.5">
      <c r="B149" s="27">
        <v>142</v>
      </c>
      <c r="C149" s="66">
        <f t="shared" si="35"/>
        <v>2501</v>
      </c>
      <c r="D149" s="72" t="s">
        <v>282</v>
      </c>
      <c r="E149" s="63" t="s">
        <v>363</v>
      </c>
      <c r="F149" s="19">
        <f t="shared" si="36"/>
        <v>0</v>
      </c>
      <c r="G149" s="25">
        <f t="shared" si="37"/>
        <v>0.01388888888888889</v>
      </c>
      <c r="H149" s="20"/>
      <c r="I149" s="21"/>
      <c r="J149" s="21"/>
      <c r="K149" s="21"/>
      <c r="L149" s="21"/>
      <c r="M149" s="21"/>
      <c r="N149" s="21"/>
      <c r="O149" s="21"/>
      <c r="P149" s="20"/>
      <c r="Q149" s="9">
        <f t="shared" si="42"/>
        <v>0</v>
      </c>
      <c r="R149" s="20"/>
      <c r="S149" s="24"/>
      <c r="T149" s="40"/>
      <c r="U149" s="40"/>
      <c r="V149" s="40"/>
      <c r="W149" s="40"/>
      <c r="X149" s="9">
        <f t="shared" si="43"/>
        <v>0</v>
      </c>
      <c r="Y149" s="9">
        <f t="shared" si="38"/>
        <v>0</v>
      </c>
      <c r="Z149" s="23">
        <f t="shared" si="39"/>
        <v>0.01388888888888889</v>
      </c>
      <c r="AA149" s="23">
        <f t="shared" si="41"/>
        <v>0</v>
      </c>
      <c r="AB149" s="23">
        <f t="shared" si="40"/>
        <v>0.01388888888888889</v>
      </c>
    </row>
    <row r="150" spans="2:28" ht="13.5">
      <c r="B150" s="27">
        <v>143</v>
      </c>
      <c r="C150" s="66">
        <f t="shared" si="35"/>
        <v>2511</v>
      </c>
      <c r="D150" s="72" t="s">
        <v>283</v>
      </c>
      <c r="E150" s="63" t="s">
        <v>364</v>
      </c>
      <c r="F150" s="19">
        <f t="shared" si="36"/>
        <v>0</v>
      </c>
      <c r="G150" s="25">
        <f t="shared" si="37"/>
        <v>0.01388888888888889</v>
      </c>
      <c r="H150" s="20"/>
      <c r="I150" s="21"/>
      <c r="J150" s="21"/>
      <c r="K150" s="21"/>
      <c r="L150" s="21"/>
      <c r="M150" s="21"/>
      <c r="N150" s="21"/>
      <c r="O150" s="21"/>
      <c r="P150" s="20"/>
      <c r="Q150" s="9">
        <f t="shared" si="42"/>
        <v>0</v>
      </c>
      <c r="R150" s="20"/>
      <c r="S150" s="24"/>
      <c r="T150" s="40"/>
      <c r="U150" s="40"/>
      <c r="V150" s="40"/>
      <c r="W150" s="40"/>
      <c r="X150" s="9">
        <f t="shared" si="43"/>
        <v>0</v>
      </c>
      <c r="Y150" s="9">
        <f t="shared" si="38"/>
        <v>0</v>
      </c>
      <c r="Z150" s="23">
        <f t="shared" si="39"/>
        <v>0.01388888888888889</v>
      </c>
      <c r="AA150" s="23">
        <f t="shared" si="41"/>
        <v>0</v>
      </c>
      <c r="AB150" s="23">
        <f t="shared" si="40"/>
        <v>0.01388888888888889</v>
      </c>
    </row>
    <row r="151" spans="2:28" ht="13.5">
      <c r="B151" s="27">
        <v>144</v>
      </c>
      <c r="C151" s="66">
        <f t="shared" si="35"/>
        <v>2521</v>
      </c>
      <c r="D151" s="72" t="s">
        <v>284</v>
      </c>
      <c r="E151" s="63" t="s">
        <v>365</v>
      </c>
      <c r="F151" s="19">
        <f t="shared" si="36"/>
        <v>0</v>
      </c>
      <c r="G151" s="25">
        <f t="shared" si="37"/>
        <v>0.01388888888888889</v>
      </c>
      <c r="H151" s="20"/>
      <c r="I151" s="21"/>
      <c r="J151" s="21"/>
      <c r="K151" s="21"/>
      <c r="L151" s="21"/>
      <c r="M151" s="21"/>
      <c r="N151" s="21"/>
      <c r="O151" s="21"/>
      <c r="P151" s="20"/>
      <c r="Q151" s="9">
        <f t="shared" si="42"/>
        <v>0</v>
      </c>
      <c r="R151" s="20"/>
      <c r="S151" s="24"/>
      <c r="T151" s="40"/>
      <c r="U151" s="40"/>
      <c r="V151" s="40"/>
      <c r="W151" s="40"/>
      <c r="X151" s="9">
        <f t="shared" si="43"/>
        <v>0</v>
      </c>
      <c r="Y151" s="9">
        <f t="shared" si="38"/>
        <v>0</v>
      </c>
      <c r="Z151" s="23">
        <f t="shared" si="39"/>
        <v>0.01388888888888889</v>
      </c>
      <c r="AA151" s="23">
        <f t="shared" si="41"/>
        <v>0</v>
      </c>
      <c r="AB151" s="23">
        <f t="shared" si="40"/>
        <v>0.01388888888888889</v>
      </c>
    </row>
    <row r="152" spans="2:28" ht="13.5">
      <c r="B152" s="27">
        <v>145</v>
      </c>
      <c r="C152" s="66">
        <f t="shared" si="35"/>
        <v>2531</v>
      </c>
      <c r="D152" s="65" t="s">
        <v>285</v>
      </c>
      <c r="E152" s="63" t="s">
        <v>366</v>
      </c>
      <c r="F152" s="19">
        <f t="shared" si="36"/>
        <v>0</v>
      </c>
      <c r="G152" s="25">
        <f t="shared" si="37"/>
        <v>0.01388888888888889</v>
      </c>
      <c r="H152" s="20"/>
      <c r="I152" s="21"/>
      <c r="J152" s="21"/>
      <c r="K152" s="21"/>
      <c r="L152" s="21"/>
      <c r="M152" s="21"/>
      <c r="N152" s="21"/>
      <c r="O152" s="21"/>
      <c r="P152" s="20"/>
      <c r="Q152" s="9">
        <f t="shared" si="42"/>
        <v>0</v>
      </c>
      <c r="R152" s="20"/>
      <c r="S152" s="24"/>
      <c r="T152" s="40"/>
      <c r="U152" s="40"/>
      <c r="V152" s="40"/>
      <c r="W152" s="40"/>
      <c r="X152" s="9">
        <f t="shared" si="43"/>
        <v>0</v>
      </c>
      <c r="Y152" s="9">
        <f t="shared" si="38"/>
        <v>0</v>
      </c>
      <c r="Z152" s="23">
        <f t="shared" si="39"/>
        <v>0.01388888888888889</v>
      </c>
      <c r="AA152" s="23">
        <f t="shared" si="41"/>
        <v>0</v>
      </c>
      <c r="AB152" s="23">
        <f t="shared" si="40"/>
        <v>0.01388888888888889</v>
      </c>
    </row>
    <row r="153" spans="2:28" ht="13.5">
      <c r="B153" s="27">
        <v>146</v>
      </c>
      <c r="C153" s="66">
        <f t="shared" si="35"/>
        <v>2541</v>
      </c>
      <c r="D153" s="65" t="s">
        <v>286</v>
      </c>
      <c r="E153" s="63" t="s">
        <v>367</v>
      </c>
      <c r="F153" s="19">
        <f t="shared" si="36"/>
        <v>0</v>
      </c>
      <c r="G153" s="25">
        <f t="shared" si="37"/>
        <v>0.01388888888888889</v>
      </c>
      <c r="H153" s="20"/>
      <c r="I153" s="21"/>
      <c r="J153" s="21"/>
      <c r="K153" s="21"/>
      <c r="L153" s="21"/>
      <c r="M153" s="21"/>
      <c r="N153" s="21"/>
      <c r="O153" s="21"/>
      <c r="P153" s="20"/>
      <c r="Q153" s="9">
        <f t="shared" si="42"/>
        <v>0</v>
      </c>
      <c r="R153" s="20"/>
      <c r="S153" s="24"/>
      <c r="T153" s="40"/>
      <c r="U153" s="40"/>
      <c r="V153" s="40"/>
      <c r="W153" s="40"/>
      <c r="X153" s="9">
        <f t="shared" si="43"/>
        <v>0</v>
      </c>
      <c r="Y153" s="9">
        <f t="shared" si="38"/>
        <v>0</v>
      </c>
      <c r="Z153" s="23">
        <f t="shared" si="39"/>
        <v>0.01388888888888889</v>
      </c>
      <c r="AA153" s="23">
        <f t="shared" si="41"/>
        <v>0</v>
      </c>
      <c r="AB153" s="23">
        <f t="shared" si="40"/>
        <v>0.01388888888888889</v>
      </c>
    </row>
    <row r="154" spans="2:28" ht="13.5">
      <c r="B154" s="27">
        <v>147</v>
      </c>
      <c r="C154" s="66">
        <f t="shared" si="35"/>
        <v>2551</v>
      </c>
      <c r="D154" s="65" t="s">
        <v>287</v>
      </c>
      <c r="E154" s="63" t="s">
        <v>368</v>
      </c>
      <c r="F154" s="19">
        <f t="shared" si="36"/>
        <v>0</v>
      </c>
      <c r="G154" s="25">
        <f t="shared" si="37"/>
        <v>0.01388888888888889</v>
      </c>
      <c r="H154" s="20"/>
      <c r="I154" s="21"/>
      <c r="J154" s="21"/>
      <c r="K154" s="21"/>
      <c r="L154" s="21"/>
      <c r="M154" s="21"/>
      <c r="N154" s="21"/>
      <c r="O154" s="21"/>
      <c r="P154" s="20"/>
      <c r="Q154" s="9">
        <f t="shared" si="42"/>
        <v>0</v>
      </c>
      <c r="R154" s="20"/>
      <c r="S154" s="24"/>
      <c r="T154" s="40"/>
      <c r="U154" s="40"/>
      <c r="V154" s="40"/>
      <c r="W154" s="40"/>
      <c r="X154" s="9">
        <f t="shared" si="43"/>
        <v>0</v>
      </c>
      <c r="Y154" s="9">
        <f t="shared" si="38"/>
        <v>0</v>
      </c>
      <c r="Z154" s="23">
        <f t="shared" si="39"/>
        <v>0.01388888888888889</v>
      </c>
      <c r="AA154" s="23">
        <f t="shared" si="41"/>
        <v>0</v>
      </c>
      <c r="AB154" s="23">
        <f t="shared" si="40"/>
        <v>0.01388888888888889</v>
      </c>
    </row>
    <row r="155" spans="2:28" ht="13.5">
      <c r="B155" s="27">
        <v>148</v>
      </c>
      <c r="C155" s="66">
        <f t="shared" si="35"/>
        <v>2561</v>
      </c>
      <c r="D155" s="65" t="s">
        <v>288</v>
      </c>
      <c r="E155" s="63" t="s">
        <v>369</v>
      </c>
      <c r="F155" s="19">
        <f t="shared" si="36"/>
        <v>0</v>
      </c>
      <c r="G155" s="25">
        <f t="shared" si="37"/>
        <v>0.01388888888888889</v>
      </c>
      <c r="H155" s="20"/>
      <c r="I155" s="21"/>
      <c r="J155" s="21"/>
      <c r="K155" s="21"/>
      <c r="L155" s="21"/>
      <c r="M155" s="21"/>
      <c r="N155" s="21"/>
      <c r="O155" s="21"/>
      <c r="P155" s="20"/>
      <c r="Q155" s="9">
        <f t="shared" si="42"/>
        <v>0</v>
      </c>
      <c r="R155" s="20"/>
      <c r="S155" s="24"/>
      <c r="T155" s="40"/>
      <c r="U155" s="40"/>
      <c r="V155" s="40"/>
      <c r="W155" s="40"/>
      <c r="X155" s="9">
        <f t="shared" si="43"/>
        <v>0</v>
      </c>
      <c r="Y155" s="9">
        <f t="shared" si="38"/>
        <v>0</v>
      </c>
      <c r="Z155" s="23">
        <f t="shared" si="39"/>
        <v>0.01388888888888889</v>
      </c>
      <c r="AA155" s="23">
        <f t="shared" si="41"/>
        <v>0</v>
      </c>
      <c r="AB155" s="23">
        <f t="shared" si="40"/>
        <v>0.01388888888888889</v>
      </c>
    </row>
    <row r="156" spans="2:28" ht="13.5">
      <c r="B156" s="27">
        <v>149</v>
      </c>
      <c r="C156" s="66">
        <f t="shared" si="35"/>
        <v>2571</v>
      </c>
      <c r="D156" s="65" t="s">
        <v>289</v>
      </c>
      <c r="E156" s="63" t="s">
        <v>371</v>
      </c>
      <c r="F156" s="19">
        <f t="shared" si="36"/>
        <v>0</v>
      </c>
      <c r="G156" s="25">
        <f t="shared" si="37"/>
        <v>0.01388888888888889</v>
      </c>
      <c r="H156" s="20"/>
      <c r="I156" s="21"/>
      <c r="J156" s="21"/>
      <c r="K156" s="21"/>
      <c r="L156" s="21"/>
      <c r="M156" s="21"/>
      <c r="N156" s="21"/>
      <c r="O156" s="21"/>
      <c r="P156" s="20"/>
      <c r="Q156" s="9">
        <f t="shared" si="42"/>
        <v>0</v>
      </c>
      <c r="R156" s="20"/>
      <c r="S156" s="24"/>
      <c r="T156" s="40"/>
      <c r="U156" s="40"/>
      <c r="V156" s="40"/>
      <c r="W156" s="40"/>
      <c r="X156" s="9">
        <f t="shared" si="43"/>
        <v>0</v>
      </c>
      <c r="Y156" s="9">
        <f t="shared" si="38"/>
        <v>0</v>
      </c>
      <c r="Z156" s="23">
        <f t="shared" si="39"/>
        <v>0.01388888888888889</v>
      </c>
      <c r="AA156" s="23">
        <f t="shared" si="41"/>
        <v>0</v>
      </c>
      <c r="AB156" s="23">
        <f t="shared" si="40"/>
        <v>0.01388888888888889</v>
      </c>
    </row>
    <row r="157" spans="2:28" ht="13.5">
      <c r="B157" s="27">
        <v>150</v>
      </c>
      <c r="C157" s="66">
        <f t="shared" si="35"/>
        <v>2581</v>
      </c>
      <c r="D157" s="65" t="s">
        <v>290</v>
      </c>
      <c r="E157" s="63" t="s">
        <v>372</v>
      </c>
      <c r="F157" s="19">
        <f t="shared" si="36"/>
        <v>0</v>
      </c>
      <c r="G157" s="25">
        <f t="shared" si="37"/>
        <v>0.01388888888888889</v>
      </c>
      <c r="H157" s="20"/>
      <c r="I157" s="21"/>
      <c r="J157" s="21"/>
      <c r="K157" s="21"/>
      <c r="L157" s="21"/>
      <c r="M157" s="21"/>
      <c r="N157" s="21"/>
      <c r="O157" s="21"/>
      <c r="P157" s="20"/>
      <c r="Q157" s="9">
        <f t="shared" si="42"/>
        <v>0</v>
      </c>
      <c r="R157" s="20"/>
      <c r="S157" s="24"/>
      <c r="T157" s="40"/>
      <c r="U157" s="40"/>
      <c r="V157" s="40"/>
      <c r="W157" s="40"/>
      <c r="X157" s="9">
        <f t="shared" si="43"/>
        <v>0</v>
      </c>
      <c r="Y157" s="9">
        <f t="shared" si="38"/>
        <v>0</v>
      </c>
      <c r="Z157" s="23">
        <f t="shared" si="39"/>
        <v>0.01388888888888889</v>
      </c>
      <c r="AA157" s="23">
        <f t="shared" si="41"/>
        <v>0</v>
      </c>
      <c r="AB157" s="23">
        <f t="shared" si="40"/>
        <v>0.01388888888888889</v>
      </c>
    </row>
    <row r="158" spans="2:28" ht="13.5">
      <c r="B158" s="27">
        <v>151</v>
      </c>
      <c r="C158" s="66">
        <f t="shared" si="35"/>
        <v>2591</v>
      </c>
      <c r="D158" s="65" t="s">
        <v>291</v>
      </c>
      <c r="E158" s="63" t="s">
        <v>373</v>
      </c>
      <c r="F158" s="19">
        <f t="shared" si="36"/>
        <v>0</v>
      </c>
      <c r="G158" s="25">
        <f t="shared" si="37"/>
        <v>0.01388888888888889</v>
      </c>
      <c r="H158" s="20"/>
      <c r="I158" s="21"/>
      <c r="J158" s="21"/>
      <c r="K158" s="21"/>
      <c r="L158" s="21"/>
      <c r="M158" s="21"/>
      <c r="N158" s="21"/>
      <c r="O158" s="21"/>
      <c r="P158" s="20"/>
      <c r="Q158" s="9">
        <f t="shared" si="42"/>
        <v>0</v>
      </c>
      <c r="R158" s="20"/>
      <c r="S158" s="24"/>
      <c r="T158" s="40"/>
      <c r="U158" s="40"/>
      <c r="V158" s="40"/>
      <c r="W158" s="40"/>
      <c r="X158" s="9">
        <f t="shared" si="43"/>
        <v>0</v>
      </c>
      <c r="Y158" s="9">
        <f t="shared" si="38"/>
        <v>0</v>
      </c>
      <c r="Z158" s="23">
        <f t="shared" si="39"/>
        <v>0.01388888888888889</v>
      </c>
      <c r="AA158" s="23">
        <f t="shared" si="41"/>
        <v>0</v>
      </c>
      <c r="AB158" s="23">
        <f t="shared" si="40"/>
        <v>0.01388888888888889</v>
      </c>
    </row>
    <row r="159" spans="2:28" ht="13.5">
      <c r="B159" s="27">
        <v>152</v>
      </c>
      <c r="C159" s="66">
        <f t="shared" si="35"/>
        <v>2601</v>
      </c>
      <c r="D159" s="65" t="s">
        <v>292</v>
      </c>
      <c r="E159" s="63" t="s">
        <v>374</v>
      </c>
      <c r="F159" s="19">
        <f t="shared" si="36"/>
        <v>0</v>
      </c>
      <c r="G159" s="25">
        <f t="shared" si="37"/>
        <v>0.01388888888888889</v>
      </c>
      <c r="H159" s="20"/>
      <c r="I159" s="21"/>
      <c r="J159" s="21"/>
      <c r="K159" s="21"/>
      <c r="L159" s="21"/>
      <c r="M159" s="21"/>
      <c r="N159" s="21"/>
      <c r="O159" s="21"/>
      <c r="P159" s="20"/>
      <c r="Q159" s="9">
        <f t="shared" si="42"/>
        <v>0</v>
      </c>
      <c r="R159" s="20"/>
      <c r="S159" s="24"/>
      <c r="T159" s="40"/>
      <c r="U159" s="40"/>
      <c r="V159" s="40"/>
      <c r="W159" s="40"/>
      <c r="X159" s="9">
        <f t="shared" si="43"/>
        <v>0</v>
      </c>
      <c r="Y159" s="9">
        <f t="shared" si="38"/>
        <v>0</v>
      </c>
      <c r="Z159" s="23">
        <f t="shared" si="39"/>
        <v>0.01388888888888889</v>
      </c>
      <c r="AA159" s="23">
        <f t="shared" si="41"/>
        <v>0</v>
      </c>
      <c r="AB159" s="23">
        <f t="shared" si="40"/>
        <v>0.01388888888888889</v>
      </c>
    </row>
    <row r="160" spans="2:28" ht="13.5">
      <c r="B160" s="27">
        <v>153</v>
      </c>
      <c r="C160" s="66">
        <f t="shared" si="35"/>
        <v>2611</v>
      </c>
      <c r="D160" s="65" t="s">
        <v>293</v>
      </c>
      <c r="E160" s="63" t="s">
        <v>375</v>
      </c>
      <c r="F160" s="19">
        <f t="shared" si="36"/>
        <v>0</v>
      </c>
      <c r="G160" s="25">
        <f t="shared" si="37"/>
        <v>0.01388888888888889</v>
      </c>
      <c r="H160" s="20"/>
      <c r="I160" s="21"/>
      <c r="J160" s="21"/>
      <c r="K160" s="21"/>
      <c r="L160" s="21"/>
      <c r="M160" s="21"/>
      <c r="N160" s="21"/>
      <c r="O160" s="21"/>
      <c r="P160" s="20"/>
      <c r="Q160" s="9">
        <f t="shared" si="42"/>
        <v>0</v>
      </c>
      <c r="R160" s="20"/>
      <c r="S160" s="24"/>
      <c r="T160" s="40"/>
      <c r="U160" s="40"/>
      <c r="V160" s="40"/>
      <c r="W160" s="40"/>
      <c r="X160" s="9">
        <f t="shared" si="43"/>
        <v>0</v>
      </c>
      <c r="Y160" s="9">
        <f t="shared" si="38"/>
        <v>0</v>
      </c>
      <c r="Z160" s="23">
        <f t="shared" si="39"/>
        <v>0.01388888888888889</v>
      </c>
      <c r="AA160" s="23">
        <f t="shared" si="41"/>
        <v>0</v>
      </c>
      <c r="AB160" s="23">
        <f t="shared" si="40"/>
        <v>0.01388888888888889</v>
      </c>
    </row>
    <row r="161" spans="2:28" ht="13.5">
      <c r="B161" s="27">
        <v>154</v>
      </c>
      <c r="C161" s="66">
        <f t="shared" si="35"/>
        <v>2621</v>
      </c>
      <c r="D161" s="65" t="s">
        <v>294</v>
      </c>
      <c r="E161" s="63" t="s">
        <v>376</v>
      </c>
      <c r="F161" s="19">
        <f t="shared" si="36"/>
        <v>0</v>
      </c>
      <c r="G161" s="25">
        <f t="shared" si="37"/>
        <v>0.01388888888888889</v>
      </c>
      <c r="H161" s="20"/>
      <c r="I161" s="21"/>
      <c r="J161" s="21"/>
      <c r="K161" s="21"/>
      <c r="L161" s="21"/>
      <c r="M161" s="21"/>
      <c r="N161" s="21"/>
      <c r="O161" s="21"/>
      <c r="P161" s="20"/>
      <c r="Q161" s="9">
        <f t="shared" si="42"/>
        <v>0</v>
      </c>
      <c r="R161" s="20"/>
      <c r="S161" s="24"/>
      <c r="T161" s="40"/>
      <c r="U161" s="40"/>
      <c r="V161" s="40"/>
      <c r="W161" s="40"/>
      <c r="X161" s="9">
        <f t="shared" si="43"/>
        <v>0</v>
      </c>
      <c r="Y161" s="9">
        <f t="shared" si="38"/>
        <v>0</v>
      </c>
      <c r="Z161" s="23">
        <f t="shared" si="39"/>
        <v>0.01388888888888889</v>
      </c>
      <c r="AA161" s="23">
        <f t="shared" si="41"/>
        <v>0</v>
      </c>
      <c r="AB161" s="23">
        <f t="shared" si="40"/>
        <v>0.01388888888888889</v>
      </c>
    </row>
    <row r="162" spans="2:28" ht="13.5">
      <c r="B162" s="27">
        <v>155</v>
      </c>
      <c r="C162" s="66">
        <f t="shared" si="35"/>
        <v>2631</v>
      </c>
      <c r="D162" s="65" t="s">
        <v>295</v>
      </c>
      <c r="E162" s="63" t="s">
        <v>377</v>
      </c>
      <c r="F162" s="19">
        <f t="shared" si="36"/>
        <v>0</v>
      </c>
      <c r="G162" s="25">
        <f t="shared" si="37"/>
        <v>0.01388888888888889</v>
      </c>
      <c r="H162" s="20"/>
      <c r="I162" s="21"/>
      <c r="J162" s="21"/>
      <c r="K162" s="21"/>
      <c r="L162" s="21"/>
      <c r="M162" s="21"/>
      <c r="N162" s="21"/>
      <c r="O162" s="21"/>
      <c r="P162" s="20"/>
      <c r="Q162" s="9">
        <f t="shared" si="42"/>
        <v>0</v>
      </c>
      <c r="R162" s="20"/>
      <c r="S162" s="24"/>
      <c r="T162" s="40"/>
      <c r="U162" s="40"/>
      <c r="V162" s="40"/>
      <c r="W162" s="40"/>
      <c r="X162" s="9">
        <f t="shared" si="43"/>
        <v>0</v>
      </c>
      <c r="Y162" s="9">
        <f t="shared" si="38"/>
        <v>0</v>
      </c>
      <c r="Z162" s="23">
        <f t="shared" si="39"/>
        <v>0.01388888888888889</v>
      </c>
      <c r="AA162" s="23">
        <f t="shared" si="41"/>
        <v>0</v>
      </c>
      <c r="AB162" s="23">
        <f t="shared" si="40"/>
        <v>0.01388888888888889</v>
      </c>
    </row>
    <row r="163" spans="2:28" ht="13.5">
      <c r="B163" s="27">
        <v>156</v>
      </c>
      <c r="C163" s="66">
        <f t="shared" si="35"/>
        <v>2641</v>
      </c>
      <c r="D163" s="65" t="s">
        <v>296</v>
      </c>
      <c r="E163" s="63" t="s">
        <v>378</v>
      </c>
      <c r="F163" s="19">
        <f t="shared" si="36"/>
        <v>0</v>
      </c>
      <c r="G163" s="25">
        <f t="shared" si="37"/>
        <v>0.01388888888888889</v>
      </c>
      <c r="H163" s="20"/>
      <c r="I163" s="21"/>
      <c r="J163" s="21"/>
      <c r="K163" s="21"/>
      <c r="L163" s="21"/>
      <c r="M163" s="21"/>
      <c r="N163" s="21"/>
      <c r="O163" s="21"/>
      <c r="P163" s="20"/>
      <c r="Q163" s="9">
        <f t="shared" si="42"/>
        <v>0</v>
      </c>
      <c r="R163" s="20"/>
      <c r="S163" s="24"/>
      <c r="T163" s="40"/>
      <c r="U163" s="40"/>
      <c r="V163" s="40"/>
      <c r="W163" s="40"/>
      <c r="X163" s="9">
        <f t="shared" si="43"/>
        <v>0</v>
      </c>
      <c r="Y163" s="9">
        <f t="shared" si="38"/>
        <v>0</v>
      </c>
      <c r="Z163" s="23">
        <f t="shared" si="39"/>
        <v>0.01388888888888889</v>
      </c>
      <c r="AA163" s="23">
        <f t="shared" si="41"/>
        <v>0</v>
      </c>
      <c r="AB163" s="23">
        <f t="shared" si="40"/>
        <v>0.01388888888888889</v>
      </c>
    </row>
    <row r="164" spans="2:28" ht="13.5">
      <c r="B164" s="27">
        <v>157</v>
      </c>
      <c r="C164" s="66">
        <f t="shared" si="35"/>
        <v>2651</v>
      </c>
      <c r="D164" s="65" t="s">
        <v>297</v>
      </c>
      <c r="E164" s="63" t="s">
        <v>379</v>
      </c>
      <c r="F164" s="19">
        <f t="shared" si="36"/>
        <v>0</v>
      </c>
      <c r="G164" s="25">
        <f t="shared" si="37"/>
        <v>0.01388888888888889</v>
      </c>
      <c r="H164" s="20"/>
      <c r="I164" s="21"/>
      <c r="J164" s="21"/>
      <c r="K164" s="21"/>
      <c r="L164" s="21"/>
      <c r="M164" s="21"/>
      <c r="N164" s="21"/>
      <c r="O164" s="21"/>
      <c r="P164" s="20"/>
      <c r="Q164" s="9">
        <f t="shared" si="42"/>
        <v>0</v>
      </c>
      <c r="R164" s="20"/>
      <c r="S164" s="24"/>
      <c r="T164" s="40"/>
      <c r="U164" s="40"/>
      <c r="V164" s="40"/>
      <c r="W164" s="40"/>
      <c r="X164" s="9">
        <f t="shared" si="43"/>
        <v>0</v>
      </c>
      <c r="Y164" s="9">
        <f t="shared" si="38"/>
        <v>0</v>
      </c>
      <c r="Z164" s="23">
        <f t="shared" si="39"/>
        <v>0.01388888888888889</v>
      </c>
      <c r="AA164" s="23">
        <f t="shared" si="41"/>
        <v>0</v>
      </c>
      <c r="AB164" s="23">
        <f t="shared" si="40"/>
        <v>0.01388888888888889</v>
      </c>
    </row>
    <row r="165" spans="2:28" ht="13.5">
      <c r="B165" s="27">
        <v>158</v>
      </c>
      <c r="C165" s="66">
        <f t="shared" si="35"/>
        <v>2661</v>
      </c>
      <c r="D165" s="65" t="s">
        <v>298</v>
      </c>
      <c r="E165" s="63" t="s">
        <v>380</v>
      </c>
      <c r="F165" s="19">
        <f t="shared" si="36"/>
        <v>0</v>
      </c>
      <c r="G165" s="25">
        <f t="shared" si="37"/>
        <v>0.01388888888888889</v>
      </c>
      <c r="H165" s="20"/>
      <c r="I165" s="21"/>
      <c r="J165" s="21"/>
      <c r="K165" s="21"/>
      <c r="L165" s="21"/>
      <c r="M165" s="21"/>
      <c r="N165" s="21"/>
      <c r="O165" s="21"/>
      <c r="P165" s="20"/>
      <c r="Q165" s="9">
        <f t="shared" si="42"/>
        <v>0</v>
      </c>
      <c r="R165" s="20"/>
      <c r="S165" s="24"/>
      <c r="T165" s="40"/>
      <c r="U165" s="40"/>
      <c r="V165" s="40"/>
      <c r="W165" s="40"/>
      <c r="X165" s="9">
        <f t="shared" si="43"/>
        <v>0</v>
      </c>
      <c r="Y165" s="9">
        <f t="shared" si="38"/>
        <v>0</v>
      </c>
      <c r="Z165" s="23">
        <f t="shared" si="39"/>
        <v>0.01388888888888889</v>
      </c>
      <c r="AA165" s="23">
        <f t="shared" si="41"/>
        <v>0</v>
      </c>
      <c r="AB165" s="23">
        <f t="shared" si="40"/>
        <v>0.01388888888888889</v>
      </c>
    </row>
    <row r="166" spans="2:28" ht="13.5">
      <c r="B166" s="27">
        <v>159</v>
      </c>
      <c r="C166" s="66">
        <f aca="true" t="shared" si="44" ref="C166:C180">C165+10</f>
        <v>2671</v>
      </c>
      <c r="D166" s="65" t="s">
        <v>299</v>
      </c>
      <c r="E166" s="63" t="s">
        <v>381</v>
      </c>
      <c r="F166" s="19">
        <f t="shared" si="36"/>
        <v>0</v>
      </c>
      <c r="G166" s="25">
        <f t="shared" si="37"/>
        <v>0.01388888888888889</v>
      </c>
      <c r="H166" s="20"/>
      <c r="I166" s="21"/>
      <c r="J166" s="21"/>
      <c r="K166" s="21"/>
      <c r="L166" s="21"/>
      <c r="M166" s="21"/>
      <c r="N166" s="21"/>
      <c r="O166" s="21"/>
      <c r="P166" s="20"/>
      <c r="Q166" s="9">
        <f t="shared" si="42"/>
        <v>0</v>
      </c>
      <c r="R166" s="20"/>
      <c r="S166" s="24"/>
      <c r="T166" s="40"/>
      <c r="U166" s="40"/>
      <c r="V166" s="40"/>
      <c r="W166" s="40"/>
      <c r="X166" s="9">
        <f t="shared" si="43"/>
        <v>0</v>
      </c>
      <c r="Y166" s="9">
        <f t="shared" si="38"/>
        <v>0</v>
      </c>
      <c r="Z166" s="23">
        <f t="shared" si="39"/>
        <v>0.01388888888888889</v>
      </c>
      <c r="AA166" s="23">
        <f t="shared" si="41"/>
        <v>0</v>
      </c>
      <c r="AB166" s="23">
        <f t="shared" si="40"/>
        <v>0.01388888888888889</v>
      </c>
    </row>
    <row r="167" spans="2:28" ht="13.5">
      <c r="B167" s="27">
        <v>160</v>
      </c>
      <c r="C167" s="66">
        <f t="shared" si="44"/>
        <v>2681</v>
      </c>
      <c r="D167" s="65" t="s">
        <v>300</v>
      </c>
      <c r="E167" s="63" t="s">
        <v>382</v>
      </c>
      <c r="F167" s="19">
        <f t="shared" si="36"/>
        <v>0</v>
      </c>
      <c r="G167" s="25">
        <f t="shared" si="37"/>
        <v>0.01388888888888889</v>
      </c>
      <c r="H167" s="20"/>
      <c r="I167" s="21"/>
      <c r="J167" s="21"/>
      <c r="K167" s="21"/>
      <c r="L167" s="21"/>
      <c r="M167" s="21"/>
      <c r="N167" s="21"/>
      <c r="O167" s="21"/>
      <c r="P167" s="20"/>
      <c r="Q167" s="9">
        <f t="shared" si="42"/>
        <v>0</v>
      </c>
      <c r="R167" s="20"/>
      <c r="S167" s="24"/>
      <c r="T167" s="40"/>
      <c r="U167" s="40"/>
      <c r="V167" s="40"/>
      <c r="W167" s="40"/>
      <c r="X167" s="9">
        <f t="shared" si="43"/>
        <v>0</v>
      </c>
      <c r="Y167" s="9">
        <f t="shared" si="38"/>
        <v>0</v>
      </c>
      <c r="Z167" s="23">
        <f t="shared" si="39"/>
        <v>0.01388888888888889</v>
      </c>
      <c r="AA167" s="23">
        <f t="shared" si="41"/>
        <v>0</v>
      </c>
      <c r="AB167" s="23">
        <f t="shared" si="40"/>
        <v>0.01388888888888889</v>
      </c>
    </row>
    <row r="168" spans="2:28" ht="13.5">
      <c r="B168" s="27">
        <v>161</v>
      </c>
      <c r="C168" s="66">
        <f t="shared" si="44"/>
        <v>2691</v>
      </c>
      <c r="D168" s="65" t="s">
        <v>301</v>
      </c>
      <c r="E168" s="63" t="s">
        <v>383</v>
      </c>
      <c r="F168" s="19">
        <f aca="true" t="shared" si="45" ref="F168:F207">IF($D168="","",Y168)</f>
        <v>0</v>
      </c>
      <c r="G168" s="25">
        <f aca="true" t="shared" si="46" ref="G168:G207">IF($D168="","",AB168)</f>
        <v>0.01388888888888889</v>
      </c>
      <c r="H168" s="20"/>
      <c r="I168" s="21"/>
      <c r="J168" s="21"/>
      <c r="K168" s="21"/>
      <c r="L168" s="21"/>
      <c r="M168" s="21"/>
      <c r="N168" s="21"/>
      <c r="O168" s="21"/>
      <c r="P168" s="20"/>
      <c r="Q168" s="9">
        <f t="shared" si="42"/>
        <v>0</v>
      </c>
      <c r="R168" s="20"/>
      <c r="S168" s="24"/>
      <c r="T168" s="40"/>
      <c r="U168" s="40"/>
      <c r="V168" s="40"/>
      <c r="W168" s="40"/>
      <c r="X168" s="9">
        <f t="shared" si="43"/>
        <v>0</v>
      </c>
      <c r="Y168" s="9">
        <f aca="true" t="shared" si="47" ref="Y168:Y207">IF($D168="","",Q168+X168)</f>
        <v>0</v>
      </c>
      <c r="Z168" s="23">
        <f t="shared" si="39"/>
        <v>0.01388888888888889</v>
      </c>
      <c r="AA168" s="23">
        <f t="shared" si="41"/>
        <v>0</v>
      </c>
      <c r="AB168" s="23">
        <f t="shared" si="40"/>
        <v>0.01388888888888889</v>
      </c>
    </row>
    <row r="169" spans="2:28" ht="13.5">
      <c r="B169" s="27">
        <v>162</v>
      </c>
      <c r="C169" s="66">
        <f t="shared" si="44"/>
        <v>2701</v>
      </c>
      <c r="D169" s="65" t="s">
        <v>302</v>
      </c>
      <c r="E169" s="63" t="s">
        <v>384</v>
      </c>
      <c r="F169" s="19">
        <f t="shared" si="45"/>
        <v>0</v>
      </c>
      <c r="G169" s="25">
        <f t="shared" si="46"/>
        <v>0.01388888888888889</v>
      </c>
      <c r="H169" s="20"/>
      <c r="I169" s="21"/>
      <c r="J169" s="21"/>
      <c r="K169" s="21"/>
      <c r="L169" s="21"/>
      <c r="M169" s="21"/>
      <c r="N169" s="21"/>
      <c r="O169" s="21"/>
      <c r="P169" s="20"/>
      <c r="Q169" s="9">
        <f t="shared" si="42"/>
        <v>0</v>
      </c>
      <c r="R169" s="20"/>
      <c r="S169" s="24"/>
      <c r="T169" s="40"/>
      <c r="U169" s="40"/>
      <c r="V169" s="40"/>
      <c r="W169" s="40"/>
      <c r="X169" s="9">
        <f t="shared" si="43"/>
        <v>0</v>
      </c>
      <c r="Y169" s="9">
        <f t="shared" si="47"/>
        <v>0</v>
      </c>
      <c r="Z169" s="23">
        <f t="shared" si="39"/>
        <v>0.01388888888888889</v>
      </c>
      <c r="AA169" s="23">
        <f t="shared" si="41"/>
        <v>0</v>
      </c>
      <c r="AB169" s="23">
        <f t="shared" si="40"/>
        <v>0.01388888888888889</v>
      </c>
    </row>
    <row r="170" spans="2:28" ht="13.5">
      <c r="B170" s="27">
        <v>163</v>
      </c>
      <c r="C170" s="66">
        <f t="shared" si="44"/>
        <v>2711</v>
      </c>
      <c r="D170" s="65" t="s">
        <v>303</v>
      </c>
      <c r="E170" s="63" t="s">
        <v>385</v>
      </c>
      <c r="F170" s="19">
        <f t="shared" si="45"/>
        <v>0</v>
      </c>
      <c r="G170" s="25">
        <f t="shared" si="46"/>
        <v>0.01388888888888889</v>
      </c>
      <c r="H170" s="20"/>
      <c r="I170" s="21"/>
      <c r="J170" s="21"/>
      <c r="K170" s="21"/>
      <c r="L170" s="21"/>
      <c r="M170" s="21"/>
      <c r="N170" s="21"/>
      <c r="O170" s="21"/>
      <c r="P170" s="20"/>
      <c r="Q170" s="9">
        <f t="shared" si="42"/>
        <v>0</v>
      </c>
      <c r="R170" s="20"/>
      <c r="S170" s="24"/>
      <c r="T170" s="40"/>
      <c r="U170" s="40"/>
      <c r="V170" s="40"/>
      <c r="W170" s="40"/>
      <c r="X170" s="9">
        <f t="shared" si="43"/>
        <v>0</v>
      </c>
      <c r="Y170" s="9">
        <f t="shared" si="47"/>
        <v>0</v>
      </c>
      <c r="Z170" s="23">
        <f t="shared" si="39"/>
        <v>0.01388888888888889</v>
      </c>
      <c r="AA170" s="23">
        <f t="shared" si="41"/>
        <v>0</v>
      </c>
      <c r="AB170" s="23">
        <f t="shared" si="40"/>
        <v>0.01388888888888889</v>
      </c>
    </row>
    <row r="171" spans="2:28" ht="13.5">
      <c r="B171" s="27">
        <v>164</v>
      </c>
      <c r="C171" s="66">
        <f t="shared" si="44"/>
        <v>2721</v>
      </c>
      <c r="D171" s="65" t="s">
        <v>304</v>
      </c>
      <c r="E171" s="63" t="s">
        <v>386</v>
      </c>
      <c r="F171" s="19">
        <f t="shared" si="45"/>
        <v>0</v>
      </c>
      <c r="G171" s="25">
        <f t="shared" si="46"/>
        <v>0.01388888888888889</v>
      </c>
      <c r="H171" s="20"/>
      <c r="I171" s="21"/>
      <c r="J171" s="21"/>
      <c r="K171" s="21"/>
      <c r="L171" s="21"/>
      <c r="M171" s="21"/>
      <c r="N171" s="21"/>
      <c r="O171" s="21"/>
      <c r="P171" s="20"/>
      <c r="Q171" s="9">
        <f t="shared" si="42"/>
        <v>0</v>
      </c>
      <c r="R171" s="20"/>
      <c r="S171" s="24"/>
      <c r="T171" s="40"/>
      <c r="U171" s="40"/>
      <c r="V171" s="40"/>
      <c r="W171" s="40"/>
      <c r="X171" s="9">
        <f t="shared" si="43"/>
        <v>0</v>
      </c>
      <c r="Y171" s="9">
        <f t="shared" si="47"/>
        <v>0</v>
      </c>
      <c r="Z171" s="23">
        <f t="shared" si="39"/>
        <v>0.01388888888888889</v>
      </c>
      <c r="AA171" s="23">
        <f t="shared" si="41"/>
        <v>0</v>
      </c>
      <c r="AB171" s="23">
        <f t="shared" si="40"/>
        <v>0.01388888888888889</v>
      </c>
    </row>
    <row r="172" spans="2:28" ht="13.5">
      <c r="B172" s="27">
        <v>165</v>
      </c>
      <c r="C172" s="66">
        <f t="shared" si="44"/>
        <v>2731</v>
      </c>
      <c r="D172" s="65" t="s">
        <v>305</v>
      </c>
      <c r="E172" s="63" t="s">
        <v>387</v>
      </c>
      <c r="F172" s="19">
        <f t="shared" si="45"/>
        <v>0</v>
      </c>
      <c r="G172" s="25">
        <f t="shared" si="46"/>
        <v>0.01388888888888889</v>
      </c>
      <c r="H172" s="20"/>
      <c r="I172" s="21"/>
      <c r="J172" s="21"/>
      <c r="K172" s="21"/>
      <c r="L172" s="21"/>
      <c r="M172" s="21"/>
      <c r="N172" s="21"/>
      <c r="O172" s="21"/>
      <c r="P172" s="20"/>
      <c r="Q172" s="9">
        <f t="shared" si="42"/>
        <v>0</v>
      </c>
      <c r="R172" s="20"/>
      <c r="S172" s="24"/>
      <c r="T172" s="40"/>
      <c r="U172" s="40"/>
      <c r="V172" s="40"/>
      <c r="W172" s="40"/>
      <c r="X172" s="9">
        <f t="shared" si="43"/>
        <v>0</v>
      </c>
      <c r="Y172" s="9">
        <f t="shared" si="47"/>
        <v>0</v>
      </c>
      <c r="Z172" s="23">
        <f t="shared" si="39"/>
        <v>0.01388888888888889</v>
      </c>
      <c r="AA172" s="23">
        <f t="shared" si="41"/>
        <v>0</v>
      </c>
      <c r="AB172" s="23">
        <f t="shared" si="40"/>
        <v>0.01388888888888889</v>
      </c>
    </row>
    <row r="173" spans="2:28" ht="13.5">
      <c r="B173" s="27">
        <v>166</v>
      </c>
      <c r="C173" s="66">
        <f t="shared" si="44"/>
        <v>2741</v>
      </c>
      <c r="D173" s="65" t="s">
        <v>306</v>
      </c>
      <c r="E173" s="63" t="s">
        <v>388</v>
      </c>
      <c r="F173" s="19">
        <f t="shared" si="45"/>
        <v>0</v>
      </c>
      <c r="G173" s="25">
        <f t="shared" si="46"/>
        <v>0.01388888888888889</v>
      </c>
      <c r="H173" s="20"/>
      <c r="I173" s="21"/>
      <c r="J173" s="21"/>
      <c r="K173" s="21"/>
      <c r="L173" s="21"/>
      <c r="M173" s="21"/>
      <c r="N173" s="21"/>
      <c r="O173" s="21"/>
      <c r="P173" s="20"/>
      <c r="Q173" s="9">
        <f t="shared" si="42"/>
        <v>0</v>
      </c>
      <c r="R173" s="20"/>
      <c r="S173" s="24"/>
      <c r="T173" s="40"/>
      <c r="U173" s="40"/>
      <c r="V173" s="40"/>
      <c r="W173" s="40"/>
      <c r="X173" s="9">
        <f t="shared" si="43"/>
        <v>0</v>
      </c>
      <c r="Y173" s="9">
        <f t="shared" si="47"/>
        <v>0</v>
      </c>
      <c r="Z173" s="23">
        <f t="shared" si="39"/>
        <v>0.01388888888888889</v>
      </c>
      <c r="AA173" s="23">
        <f t="shared" si="41"/>
        <v>0</v>
      </c>
      <c r="AB173" s="23">
        <f t="shared" si="40"/>
        <v>0.01388888888888889</v>
      </c>
    </row>
    <row r="174" spans="2:28" ht="13.5">
      <c r="B174" s="27">
        <v>167</v>
      </c>
      <c r="C174" s="66">
        <f t="shared" si="44"/>
        <v>2751</v>
      </c>
      <c r="D174" s="65" t="s">
        <v>307</v>
      </c>
      <c r="E174" s="63" t="s">
        <v>389</v>
      </c>
      <c r="F174" s="19">
        <f t="shared" si="45"/>
        <v>0</v>
      </c>
      <c r="G174" s="25">
        <f t="shared" si="46"/>
        <v>0.01388888888888889</v>
      </c>
      <c r="H174" s="20"/>
      <c r="I174" s="21"/>
      <c r="J174" s="21"/>
      <c r="K174" s="21"/>
      <c r="L174" s="21"/>
      <c r="M174" s="21"/>
      <c r="N174" s="21"/>
      <c r="O174" s="21"/>
      <c r="P174" s="20"/>
      <c r="Q174" s="9">
        <f t="shared" si="42"/>
        <v>0</v>
      </c>
      <c r="R174" s="20"/>
      <c r="S174" s="24"/>
      <c r="T174" s="40"/>
      <c r="U174" s="40"/>
      <c r="V174" s="40"/>
      <c r="W174" s="40"/>
      <c r="X174" s="9">
        <f t="shared" si="43"/>
        <v>0</v>
      </c>
      <c r="Y174" s="9">
        <f t="shared" si="47"/>
        <v>0</v>
      </c>
      <c r="Z174" s="23">
        <f t="shared" si="39"/>
        <v>0.01388888888888889</v>
      </c>
      <c r="AA174" s="23">
        <f t="shared" si="41"/>
        <v>0</v>
      </c>
      <c r="AB174" s="23">
        <f t="shared" si="40"/>
        <v>0.01388888888888889</v>
      </c>
    </row>
    <row r="175" spans="2:28" ht="13.5">
      <c r="B175" s="27">
        <v>168</v>
      </c>
      <c r="C175" s="66">
        <f t="shared" si="44"/>
        <v>2761</v>
      </c>
      <c r="D175" s="65" t="s">
        <v>308</v>
      </c>
      <c r="E175" s="63" t="s">
        <v>390</v>
      </c>
      <c r="F175" s="19">
        <f t="shared" si="45"/>
        <v>0</v>
      </c>
      <c r="G175" s="25">
        <f t="shared" si="46"/>
        <v>0.01388888888888889</v>
      </c>
      <c r="H175" s="20"/>
      <c r="I175" s="21"/>
      <c r="J175" s="21"/>
      <c r="K175" s="21"/>
      <c r="L175" s="21"/>
      <c r="M175" s="21"/>
      <c r="N175" s="21"/>
      <c r="O175" s="21"/>
      <c r="P175" s="20"/>
      <c r="Q175" s="9">
        <f t="shared" si="42"/>
        <v>0</v>
      </c>
      <c r="R175" s="20"/>
      <c r="S175" s="24"/>
      <c r="T175" s="40"/>
      <c r="U175" s="40"/>
      <c r="V175" s="40"/>
      <c r="W175" s="40"/>
      <c r="X175" s="9">
        <f t="shared" si="43"/>
        <v>0</v>
      </c>
      <c r="Y175" s="9">
        <f t="shared" si="47"/>
        <v>0</v>
      </c>
      <c r="Z175" s="23">
        <f t="shared" si="39"/>
        <v>0.01388888888888889</v>
      </c>
      <c r="AA175" s="23">
        <f t="shared" si="41"/>
        <v>0</v>
      </c>
      <c r="AB175" s="23">
        <f t="shared" si="40"/>
        <v>0.01388888888888889</v>
      </c>
    </row>
    <row r="176" spans="2:28" ht="13.5">
      <c r="B176" s="27">
        <v>169</v>
      </c>
      <c r="C176" s="66">
        <f t="shared" si="44"/>
        <v>2771</v>
      </c>
      <c r="D176" s="65" t="s">
        <v>309</v>
      </c>
      <c r="E176" s="63" t="s">
        <v>391</v>
      </c>
      <c r="F176" s="19">
        <f t="shared" si="45"/>
        <v>0</v>
      </c>
      <c r="G176" s="25">
        <f t="shared" si="46"/>
        <v>0.01388888888888889</v>
      </c>
      <c r="H176" s="20"/>
      <c r="I176" s="21"/>
      <c r="J176" s="21"/>
      <c r="K176" s="21"/>
      <c r="L176" s="21"/>
      <c r="M176" s="21"/>
      <c r="N176" s="21"/>
      <c r="O176" s="21"/>
      <c r="P176" s="20"/>
      <c r="Q176" s="9">
        <f t="shared" si="42"/>
        <v>0</v>
      </c>
      <c r="R176" s="20"/>
      <c r="S176" s="24"/>
      <c r="T176" s="40"/>
      <c r="U176" s="40"/>
      <c r="V176" s="40"/>
      <c r="W176" s="40"/>
      <c r="X176" s="9">
        <f t="shared" si="43"/>
        <v>0</v>
      </c>
      <c r="Y176" s="9">
        <f t="shared" si="47"/>
        <v>0</v>
      </c>
      <c r="Z176" s="23">
        <f t="shared" si="39"/>
        <v>0.01388888888888889</v>
      </c>
      <c r="AA176" s="23">
        <f t="shared" si="41"/>
        <v>0</v>
      </c>
      <c r="AB176" s="23">
        <f t="shared" si="40"/>
        <v>0.01388888888888889</v>
      </c>
    </row>
    <row r="177" spans="2:28" ht="13.5">
      <c r="B177" s="27">
        <v>170</v>
      </c>
      <c r="C177" s="66">
        <f t="shared" si="44"/>
        <v>2781</v>
      </c>
      <c r="D177" s="65" t="s">
        <v>310</v>
      </c>
      <c r="E177" s="63" t="s">
        <v>392</v>
      </c>
      <c r="F177" s="19">
        <f t="shared" si="45"/>
        <v>0</v>
      </c>
      <c r="G177" s="25">
        <f t="shared" si="46"/>
        <v>0.01388888888888889</v>
      </c>
      <c r="H177" s="20"/>
      <c r="I177" s="21"/>
      <c r="J177" s="21"/>
      <c r="K177" s="21"/>
      <c r="L177" s="21"/>
      <c r="M177" s="21"/>
      <c r="N177" s="21"/>
      <c r="O177" s="21"/>
      <c r="P177" s="20"/>
      <c r="Q177" s="9">
        <f t="shared" si="42"/>
        <v>0</v>
      </c>
      <c r="R177" s="20"/>
      <c r="S177" s="24"/>
      <c r="T177" s="40"/>
      <c r="U177" s="40"/>
      <c r="V177" s="40"/>
      <c r="W177" s="40"/>
      <c r="X177" s="9">
        <f t="shared" si="43"/>
        <v>0</v>
      </c>
      <c r="Y177" s="9">
        <f t="shared" si="47"/>
        <v>0</v>
      </c>
      <c r="Z177" s="23">
        <f t="shared" si="39"/>
        <v>0.01388888888888889</v>
      </c>
      <c r="AA177" s="23">
        <f t="shared" si="41"/>
        <v>0</v>
      </c>
      <c r="AB177" s="23">
        <f t="shared" si="40"/>
        <v>0.01388888888888889</v>
      </c>
    </row>
    <row r="178" spans="2:28" ht="13.5">
      <c r="B178" s="27">
        <v>171</v>
      </c>
      <c r="C178" s="66">
        <f t="shared" si="44"/>
        <v>2791</v>
      </c>
      <c r="D178" s="65" t="s">
        <v>311</v>
      </c>
      <c r="E178" s="63" t="s">
        <v>393</v>
      </c>
      <c r="F178" s="19">
        <f t="shared" si="45"/>
        <v>0</v>
      </c>
      <c r="G178" s="25">
        <f t="shared" si="46"/>
        <v>0.01388888888888889</v>
      </c>
      <c r="H178" s="20"/>
      <c r="I178" s="21"/>
      <c r="J178" s="21"/>
      <c r="K178" s="21"/>
      <c r="L178" s="21"/>
      <c r="M178" s="21"/>
      <c r="N178" s="21"/>
      <c r="O178" s="21"/>
      <c r="P178" s="20"/>
      <c r="Q178" s="9">
        <f t="shared" si="42"/>
        <v>0</v>
      </c>
      <c r="R178" s="20"/>
      <c r="S178" s="24"/>
      <c r="T178" s="40"/>
      <c r="U178" s="40"/>
      <c r="V178" s="40"/>
      <c r="W178" s="40"/>
      <c r="X178" s="9">
        <f t="shared" si="43"/>
        <v>0</v>
      </c>
      <c r="Y178" s="9">
        <f t="shared" si="47"/>
        <v>0</v>
      </c>
      <c r="Z178" s="23">
        <f t="shared" si="39"/>
        <v>0.01388888888888889</v>
      </c>
      <c r="AA178" s="23">
        <f t="shared" si="41"/>
        <v>0</v>
      </c>
      <c r="AB178" s="23">
        <f t="shared" si="40"/>
        <v>0.01388888888888889</v>
      </c>
    </row>
    <row r="179" spans="2:28" ht="13.5">
      <c r="B179" s="27">
        <v>172</v>
      </c>
      <c r="C179" s="66">
        <f t="shared" si="44"/>
        <v>2801</v>
      </c>
      <c r="D179" s="65" t="s">
        <v>312</v>
      </c>
      <c r="E179" s="63" t="s">
        <v>394</v>
      </c>
      <c r="F179" s="19">
        <f t="shared" si="45"/>
        <v>0</v>
      </c>
      <c r="G179" s="25">
        <f t="shared" si="46"/>
        <v>0.01388888888888889</v>
      </c>
      <c r="H179" s="20"/>
      <c r="I179" s="21"/>
      <c r="J179" s="21"/>
      <c r="K179" s="21"/>
      <c r="L179" s="21"/>
      <c r="M179" s="21"/>
      <c r="N179" s="21"/>
      <c r="O179" s="21"/>
      <c r="P179" s="20"/>
      <c r="Q179" s="9">
        <f t="shared" si="42"/>
        <v>0</v>
      </c>
      <c r="R179" s="20"/>
      <c r="S179" s="24"/>
      <c r="T179" s="40"/>
      <c r="U179" s="40"/>
      <c r="V179" s="40"/>
      <c r="W179" s="40"/>
      <c r="X179" s="9">
        <f t="shared" si="43"/>
        <v>0</v>
      </c>
      <c r="Y179" s="9">
        <f t="shared" si="47"/>
        <v>0</v>
      </c>
      <c r="Z179" s="23">
        <f aca="true" t="shared" si="48" ref="Z179:Z207">IF($D179="","",($Z$3-Q179)*$Z$4)</f>
        <v>0.01388888888888889</v>
      </c>
      <c r="AA179" s="23">
        <f t="shared" si="41"/>
        <v>0</v>
      </c>
      <c r="AB179" s="23">
        <f aca="true" t="shared" si="49" ref="AB179:AB207">IF($D179="","",S179+Z179)</f>
        <v>0.01388888888888889</v>
      </c>
    </row>
    <row r="180" spans="2:28" ht="13.5">
      <c r="B180" s="27">
        <v>173</v>
      </c>
      <c r="C180" s="66">
        <f t="shared" si="44"/>
        <v>2811</v>
      </c>
      <c r="D180" s="72" t="s">
        <v>313</v>
      </c>
      <c r="E180" s="63" t="s">
        <v>395</v>
      </c>
      <c r="F180" s="19">
        <f t="shared" si="45"/>
        <v>0</v>
      </c>
      <c r="G180" s="25">
        <f t="shared" si="46"/>
        <v>0.01388888888888889</v>
      </c>
      <c r="H180" s="20"/>
      <c r="I180" s="21"/>
      <c r="J180" s="21"/>
      <c r="K180" s="21"/>
      <c r="L180" s="21"/>
      <c r="M180" s="21"/>
      <c r="N180" s="21"/>
      <c r="O180" s="21"/>
      <c r="P180" s="20"/>
      <c r="Q180" s="9">
        <f t="shared" si="42"/>
        <v>0</v>
      </c>
      <c r="R180" s="20"/>
      <c r="S180" s="24"/>
      <c r="T180" s="40"/>
      <c r="U180" s="40"/>
      <c r="V180" s="40"/>
      <c r="W180" s="40"/>
      <c r="X180" s="9">
        <f t="shared" si="43"/>
        <v>0</v>
      </c>
      <c r="Y180" s="9">
        <f t="shared" si="47"/>
        <v>0</v>
      </c>
      <c r="Z180" s="23">
        <f t="shared" si="48"/>
        <v>0.01388888888888889</v>
      </c>
      <c r="AA180" s="23">
        <f t="shared" si="41"/>
        <v>0</v>
      </c>
      <c r="AB180" s="23">
        <f t="shared" si="49"/>
        <v>0.01388888888888889</v>
      </c>
    </row>
    <row r="181" spans="2:28" ht="13.5">
      <c r="B181" s="27">
        <v>174</v>
      </c>
      <c r="C181" s="27">
        <v>3009</v>
      </c>
      <c r="D181" s="7" t="s">
        <v>605</v>
      </c>
      <c r="E181" s="64" t="s">
        <v>608</v>
      </c>
      <c r="F181" s="19">
        <f t="shared" si="45"/>
        <v>0</v>
      </c>
      <c r="G181" s="25">
        <f t="shared" si="46"/>
        <v>0.01388888888888889</v>
      </c>
      <c r="H181" s="20"/>
      <c r="I181" s="21"/>
      <c r="J181" s="21"/>
      <c r="K181" s="21"/>
      <c r="L181" s="21"/>
      <c r="M181" s="21"/>
      <c r="N181" s="21"/>
      <c r="O181" s="21"/>
      <c r="P181" s="20"/>
      <c r="Q181" s="9">
        <f t="shared" si="42"/>
        <v>0</v>
      </c>
      <c r="R181" s="20"/>
      <c r="S181" s="24"/>
      <c r="T181" s="40"/>
      <c r="U181" s="40"/>
      <c r="V181" s="40"/>
      <c r="W181" s="40"/>
      <c r="X181" s="9">
        <f t="shared" si="43"/>
        <v>0</v>
      </c>
      <c r="Y181" s="9">
        <f t="shared" si="47"/>
        <v>0</v>
      </c>
      <c r="Z181" s="23">
        <f t="shared" si="48"/>
        <v>0.01388888888888889</v>
      </c>
      <c r="AA181" s="23">
        <f t="shared" si="41"/>
        <v>0</v>
      </c>
      <c r="AB181" s="23">
        <f t="shared" si="49"/>
        <v>0.01388888888888889</v>
      </c>
    </row>
    <row r="182" spans="2:28" ht="13.5">
      <c r="B182" s="32">
        <v>175</v>
      </c>
      <c r="C182" s="27">
        <v>3039</v>
      </c>
      <c r="D182" s="7" t="s">
        <v>606</v>
      </c>
      <c r="E182" s="64" t="s">
        <v>607</v>
      </c>
      <c r="F182" s="19">
        <f t="shared" si="45"/>
        <v>0</v>
      </c>
      <c r="G182" s="25">
        <f t="shared" si="46"/>
        <v>0.01388888888888889</v>
      </c>
      <c r="H182" s="20"/>
      <c r="I182" s="21"/>
      <c r="J182" s="21"/>
      <c r="K182" s="21"/>
      <c r="L182" s="21"/>
      <c r="M182" s="21"/>
      <c r="N182" s="21"/>
      <c r="O182" s="21"/>
      <c r="P182" s="20"/>
      <c r="Q182" s="9">
        <f t="shared" si="42"/>
        <v>0</v>
      </c>
      <c r="R182" s="20"/>
      <c r="S182" s="24"/>
      <c r="T182" s="40"/>
      <c r="U182" s="40"/>
      <c r="V182" s="40"/>
      <c r="W182" s="40"/>
      <c r="X182" s="9">
        <f t="shared" si="43"/>
        <v>0</v>
      </c>
      <c r="Y182" s="9">
        <f t="shared" si="47"/>
        <v>0</v>
      </c>
      <c r="Z182" s="23">
        <f t="shared" si="48"/>
        <v>0.01388888888888889</v>
      </c>
      <c r="AA182" s="23">
        <f t="shared" si="41"/>
        <v>0</v>
      </c>
      <c r="AB182" s="23">
        <f t="shared" si="49"/>
        <v>0.01388888888888889</v>
      </c>
    </row>
    <row r="183" spans="2:28" ht="13.5">
      <c r="B183" s="32">
        <v>176</v>
      </c>
      <c r="C183" s="27">
        <v>3049</v>
      </c>
      <c r="D183" s="7" t="s">
        <v>609</v>
      </c>
      <c r="E183" s="64"/>
      <c r="F183" s="19">
        <f t="shared" si="45"/>
        <v>0</v>
      </c>
      <c r="G183" s="25">
        <f t="shared" si="46"/>
        <v>0.01388888888888889</v>
      </c>
      <c r="H183" s="20"/>
      <c r="I183" s="21"/>
      <c r="J183" s="21"/>
      <c r="K183" s="21"/>
      <c r="L183" s="21"/>
      <c r="M183" s="21"/>
      <c r="N183" s="21"/>
      <c r="O183" s="21"/>
      <c r="P183" s="20"/>
      <c r="Q183" s="9">
        <f t="shared" si="42"/>
        <v>0</v>
      </c>
      <c r="R183" s="20"/>
      <c r="S183" s="24"/>
      <c r="T183" s="40"/>
      <c r="U183" s="40"/>
      <c r="V183" s="40"/>
      <c r="W183" s="40"/>
      <c r="X183" s="9">
        <f t="shared" si="43"/>
        <v>0</v>
      </c>
      <c r="Y183" s="9">
        <f t="shared" si="47"/>
        <v>0</v>
      </c>
      <c r="Z183" s="23">
        <f t="shared" si="48"/>
        <v>0.01388888888888889</v>
      </c>
      <c r="AA183" s="23">
        <f t="shared" si="41"/>
        <v>0</v>
      </c>
      <c r="AB183" s="23">
        <f t="shared" si="49"/>
        <v>0.01388888888888889</v>
      </c>
    </row>
    <row r="184" spans="2:28" ht="13.5">
      <c r="B184" s="32">
        <v>177</v>
      </c>
      <c r="C184" s="27">
        <v>4009</v>
      </c>
      <c r="D184" s="7" t="s">
        <v>610</v>
      </c>
      <c r="E184" s="64" t="s">
        <v>611</v>
      </c>
      <c r="F184" s="19">
        <f t="shared" si="45"/>
        <v>0</v>
      </c>
      <c r="G184" s="25">
        <f t="shared" si="46"/>
        <v>0.01388888888888889</v>
      </c>
      <c r="H184" s="20"/>
      <c r="I184" s="21"/>
      <c r="J184" s="21"/>
      <c r="K184" s="21"/>
      <c r="L184" s="21"/>
      <c r="M184" s="21"/>
      <c r="N184" s="21"/>
      <c r="O184" s="21"/>
      <c r="P184" s="20"/>
      <c r="Q184" s="9">
        <f t="shared" si="42"/>
        <v>0</v>
      </c>
      <c r="R184" s="20"/>
      <c r="S184" s="24"/>
      <c r="T184" s="40"/>
      <c r="U184" s="40"/>
      <c r="V184" s="40"/>
      <c r="W184" s="40"/>
      <c r="X184" s="9">
        <f t="shared" si="43"/>
        <v>0</v>
      </c>
      <c r="Y184" s="9">
        <f t="shared" si="47"/>
        <v>0</v>
      </c>
      <c r="Z184" s="23">
        <f t="shared" si="48"/>
        <v>0.01388888888888889</v>
      </c>
      <c r="AA184" s="23">
        <f t="shared" si="41"/>
        <v>0</v>
      </c>
      <c r="AB184" s="23">
        <f t="shared" si="49"/>
        <v>0.01388888888888889</v>
      </c>
    </row>
    <row r="185" spans="2:28" ht="13.5">
      <c r="B185" s="32">
        <v>178</v>
      </c>
      <c r="C185" s="27">
        <v>4029</v>
      </c>
      <c r="D185" s="7" t="s">
        <v>612</v>
      </c>
      <c r="E185" s="64" t="s">
        <v>613</v>
      </c>
      <c r="F185" s="19">
        <f t="shared" si="45"/>
        <v>0</v>
      </c>
      <c r="G185" s="25">
        <f t="shared" si="46"/>
        <v>0.01388888888888889</v>
      </c>
      <c r="H185" s="20"/>
      <c r="I185" s="21"/>
      <c r="J185" s="21"/>
      <c r="K185" s="21"/>
      <c r="L185" s="21"/>
      <c r="M185" s="21"/>
      <c r="N185" s="21"/>
      <c r="O185" s="21"/>
      <c r="P185" s="20"/>
      <c r="Q185" s="9">
        <f t="shared" si="42"/>
        <v>0</v>
      </c>
      <c r="R185" s="20"/>
      <c r="S185" s="24"/>
      <c r="T185" s="40"/>
      <c r="U185" s="40"/>
      <c r="V185" s="40"/>
      <c r="W185" s="40"/>
      <c r="X185" s="9">
        <f t="shared" si="43"/>
        <v>0</v>
      </c>
      <c r="Y185" s="9">
        <f t="shared" si="47"/>
        <v>0</v>
      </c>
      <c r="Z185" s="23">
        <f t="shared" si="48"/>
        <v>0.01388888888888889</v>
      </c>
      <c r="AA185" s="23">
        <f t="shared" si="41"/>
        <v>0</v>
      </c>
      <c r="AB185" s="23">
        <f t="shared" si="49"/>
        <v>0.01388888888888889</v>
      </c>
    </row>
    <row r="186" spans="2:28" ht="13.5">
      <c r="B186" s="32">
        <v>179</v>
      </c>
      <c r="C186" s="27">
        <v>4039</v>
      </c>
      <c r="D186" s="7" t="s">
        <v>614</v>
      </c>
      <c r="E186" s="64" t="s">
        <v>613</v>
      </c>
      <c r="F186" s="19">
        <f t="shared" si="45"/>
        <v>0</v>
      </c>
      <c r="G186" s="25">
        <f t="shared" si="46"/>
        <v>0.01388888888888889</v>
      </c>
      <c r="H186" s="20"/>
      <c r="I186" s="21"/>
      <c r="J186" s="21"/>
      <c r="K186" s="21"/>
      <c r="L186" s="21"/>
      <c r="M186" s="21"/>
      <c r="N186" s="21"/>
      <c r="O186" s="21"/>
      <c r="P186" s="20"/>
      <c r="Q186" s="9">
        <f t="shared" si="42"/>
        <v>0</v>
      </c>
      <c r="R186" s="20"/>
      <c r="S186" s="24"/>
      <c r="T186" s="40"/>
      <c r="U186" s="40"/>
      <c r="V186" s="40"/>
      <c r="W186" s="40"/>
      <c r="X186" s="9">
        <f t="shared" si="43"/>
        <v>0</v>
      </c>
      <c r="Y186" s="9">
        <f t="shared" si="47"/>
        <v>0</v>
      </c>
      <c r="Z186" s="23">
        <f t="shared" si="48"/>
        <v>0.01388888888888889</v>
      </c>
      <c r="AA186" s="23">
        <f t="shared" si="41"/>
        <v>0</v>
      </c>
      <c r="AB186" s="23">
        <f t="shared" si="49"/>
        <v>0.01388888888888889</v>
      </c>
    </row>
    <row r="187" spans="2:28" ht="13.5">
      <c r="B187" s="32">
        <v>180</v>
      </c>
      <c r="C187" s="27">
        <v>4049</v>
      </c>
      <c r="D187" s="7" t="s">
        <v>615</v>
      </c>
      <c r="E187" s="64" t="s">
        <v>613</v>
      </c>
      <c r="F187" s="19">
        <f t="shared" si="45"/>
        <v>0</v>
      </c>
      <c r="G187" s="25">
        <f t="shared" si="46"/>
        <v>0.01388888888888889</v>
      </c>
      <c r="H187" s="20"/>
      <c r="I187" s="21"/>
      <c r="J187" s="21"/>
      <c r="K187" s="21"/>
      <c r="L187" s="21"/>
      <c r="M187" s="21"/>
      <c r="N187" s="21"/>
      <c r="O187" s="21"/>
      <c r="P187" s="20"/>
      <c r="Q187" s="9">
        <f t="shared" si="42"/>
        <v>0</v>
      </c>
      <c r="R187" s="20"/>
      <c r="S187" s="24"/>
      <c r="T187" s="40"/>
      <c r="U187" s="40"/>
      <c r="V187" s="40"/>
      <c r="W187" s="40"/>
      <c r="X187" s="9">
        <f t="shared" si="43"/>
        <v>0</v>
      </c>
      <c r="Y187" s="9">
        <f t="shared" si="47"/>
        <v>0</v>
      </c>
      <c r="Z187" s="23">
        <f t="shared" si="48"/>
        <v>0.01388888888888889</v>
      </c>
      <c r="AA187" s="23">
        <f t="shared" si="41"/>
        <v>0</v>
      </c>
      <c r="AB187" s="23">
        <f t="shared" si="49"/>
        <v>0.01388888888888889</v>
      </c>
    </row>
    <row r="188" spans="2:28" ht="13.5">
      <c r="B188" s="32">
        <v>181</v>
      </c>
      <c r="C188" s="27">
        <v>8009</v>
      </c>
      <c r="D188" s="7" t="s">
        <v>616</v>
      </c>
      <c r="E188" s="64"/>
      <c r="F188" s="19">
        <f t="shared" si="45"/>
        <v>0</v>
      </c>
      <c r="G188" s="25">
        <f t="shared" si="46"/>
        <v>0.01388888888888889</v>
      </c>
      <c r="H188" s="20"/>
      <c r="I188" s="21"/>
      <c r="J188" s="21"/>
      <c r="K188" s="21"/>
      <c r="L188" s="21"/>
      <c r="M188" s="21"/>
      <c r="N188" s="21"/>
      <c r="O188" s="21"/>
      <c r="P188" s="20"/>
      <c r="Q188" s="9">
        <f t="shared" si="42"/>
        <v>0</v>
      </c>
      <c r="R188" s="20"/>
      <c r="S188" s="24"/>
      <c r="T188" s="40"/>
      <c r="U188" s="40"/>
      <c r="V188" s="40"/>
      <c r="W188" s="40"/>
      <c r="X188" s="9">
        <f t="shared" si="43"/>
        <v>0</v>
      </c>
      <c r="Y188" s="9">
        <f t="shared" si="47"/>
        <v>0</v>
      </c>
      <c r="Z188" s="23">
        <f t="shared" si="48"/>
        <v>0.01388888888888889</v>
      </c>
      <c r="AA188" s="23">
        <f t="shared" si="41"/>
        <v>0</v>
      </c>
      <c r="AB188" s="23">
        <f t="shared" si="49"/>
        <v>0.01388888888888889</v>
      </c>
    </row>
    <row r="189" spans="2:28" ht="13.5">
      <c r="B189" s="32">
        <v>182</v>
      </c>
      <c r="C189" s="27">
        <v>8019</v>
      </c>
      <c r="D189" s="7" t="s">
        <v>617</v>
      </c>
      <c r="E189" s="64" t="s">
        <v>620</v>
      </c>
      <c r="F189" s="19">
        <f t="shared" si="45"/>
        <v>0</v>
      </c>
      <c r="G189" s="25">
        <f t="shared" si="46"/>
        <v>0.01388888888888889</v>
      </c>
      <c r="H189" s="20"/>
      <c r="I189" s="21"/>
      <c r="J189" s="21"/>
      <c r="K189" s="21"/>
      <c r="L189" s="21"/>
      <c r="M189" s="21"/>
      <c r="N189" s="21"/>
      <c r="O189" s="21"/>
      <c r="P189" s="20"/>
      <c r="Q189" s="9">
        <f t="shared" si="42"/>
        <v>0</v>
      </c>
      <c r="R189" s="20"/>
      <c r="S189" s="24"/>
      <c r="T189" s="40"/>
      <c r="U189" s="40"/>
      <c r="V189" s="40"/>
      <c r="W189" s="40"/>
      <c r="X189" s="9">
        <f t="shared" si="43"/>
        <v>0</v>
      </c>
      <c r="Y189" s="9">
        <f t="shared" si="47"/>
        <v>0</v>
      </c>
      <c r="Z189" s="23">
        <f t="shared" si="48"/>
        <v>0.01388888888888889</v>
      </c>
      <c r="AA189" s="23">
        <f t="shared" si="41"/>
        <v>0</v>
      </c>
      <c r="AB189" s="23">
        <f t="shared" si="49"/>
        <v>0.01388888888888889</v>
      </c>
    </row>
    <row r="190" spans="2:28" ht="13.5">
      <c r="B190" s="32">
        <v>183</v>
      </c>
      <c r="C190" s="27">
        <v>8029</v>
      </c>
      <c r="D190" s="7" t="s">
        <v>618</v>
      </c>
      <c r="E190" s="64" t="s">
        <v>621</v>
      </c>
      <c r="F190" s="19">
        <f t="shared" si="45"/>
        <v>0</v>
      </c>
      <c r="G190" s="25">
        <f t="shared" si="46"/>
        <v>0.01388888888888889</v>
      </c>
      <c r="H190" s="20"/>
      <c r="I190" s="21"/>
      <c r="J190" s="21"/>
      <c r="K190" s="21"/>
      <c r="L190" s="21"/>
      <c r="M190" s="21"/>
      <c r="N190" s="21"/>
      <c r="O190" s="21"/>
      <c r="P190" s="20"/>
      <c r="Q190" s="9">
        <f t="shared" si="42"/>
        <v>0</v>
      </c>
      <c r="R190" s="20"/>
      <c r="S190" s="24"/>
      <c r="T190" s="40"/>
      <c r="U190" s="40"/>
      <c r="V190" s="40"/>
      <c r="W190" s="40"/>
      <c r="X190" s="9">
        <f t="shared" si="43"/>
        <v>0</v>
      </c>
      <c r="Y190" s="9">
        <f t="shared" si="47"/>
        <v>0</v>
      </c>
      <c r="Z190" s="23">
        <f t="shared" si="48"/>
        <v>0.01388888888888889</v>
      </c>
      <c r="AA190" s="23">
        <f t="shared" si="41"/>
        <v>0</v>
      </c>
      <c r="AB190" s="23">
        <f t="shared" si="49"/>
        <v>0.01388888888888889</v>
      </c>
    </row>
    <row r="191" spans="2:28" ht="13.5">
      <c r="B191" s="32">
        <v>184</v>
      </c>
      <c r="C191" s="27">
        <v>8039</v>
      </c>
      <c r="D191" s="7" t="s">
        <v>619</v>
      </c>
      <c r="E191" s="64" t="s">
        <v>622</v>
      </c>
      <c r="F191" s="19">
        <f t="shared" si="45"/>
        <v>0</v>
      </c>
      <c r="G191" s="25">
        <f t="shared" si="46"/>
        <v>0.01388888888888889</v>
      </c>
      <c r="H191" s="20"/>
      <c r="I191" s="21"/>
      <c r="J191" s="21"/>
      <c r="K191" s="21"/>
      <c r="L191" s="21"/>
      <c r="M191" s="21"/>
      <c r="N191" s="21"/>
      <c r="O191" s="21"/>
      <c r="P191" s="20"/>
      <c r="Q191" s="9">
        <f t="shared" si="42"/>
        <v>0</v>
      </c>
      <c r="R191" s="20"/>
      <c r="S191" s="24"/>
      <c r="T191" s="40"/>
      <c r="U191" s="40"/>
      <c r="V191" s="40"/>
      <c r="W191" s="40"/>
      <c r="X191" s="9">
        <f t="shared" si="43"/>
        <v>0</v>
      </c>
      <c r="Y191" s="9">
        <f t="shared" si="47"/>
        <v>0</v>
      </c>
      <c r="Z191" s="23">
        <f t="shared" si="48"/>
        <v>0.01388888888888889</v>
      </c>
      <c r="AA191" s="23">
        <f t="shared" si="41"/>
        <v>0</v>
      </c>
      <c r="AB191" s="23">
        <f t="shared" si="49"/>
        <v>0.01388888888888889</v>
      </c>
    </row>
    <row r="192" spans="2:28" ht="13.5">
      <c r="B192" s="32">
        <v>185</v>
      </c>
      <c r="C192" s="27">
        <v>6039</v>
      </c>
      <c r="D192" s="7" t="s">
        <v>629</v>
      </c>
      <c r="E192" s="5" t="s">
        <v>630</v>
      </c>
      <c r="F192" s="19">
        <f t="shared" si="45"/>
        <v>0</v>
      </c>
      <c r="G192" s="25">
        <f t="shared" si="46"/>
        <v>0.01388888888888889</v>
      </c>
      <c r="H192" s="20"/>
      <c r="I192" s="21"/>
      <c r="J192" s="21"/>
      <c r="K192" s="21"/>
      <c r="L192" s="21"/>
      <c r="M192" s="21"/>
      <c r="N192" s="21"/>
      <c r="O192" s="21"/>
      <c r="P192" s="20"/>
      <c r="Q192" s="9">
        <f t="shared" si="42"/>
        <v>0</v>
      </c>
      <c r="R192" s="20"/>
      <c r="S192" s="24"/>
      <c r="T192" s="40"/>
      <c r="U192" s="40"/>
      <c r="V192" s="40"/>
      <c r="W192" s="40"/>
      <c r="X192" s="9">
        <f t="shared" si="43"/>
        <v>0</v>
      </c>
      <c r="Y192" s="9">
        <f t="shared" si="47"/>
        <v>0</v>
      </c>
      <c r="Z192" s="23">
        <f t="shared" si="48"/>
        <v>0.01388888888888889</v>
      </c>
      <c r="AA192" s="23">
        <f t="shared" si="41"/>
        <v>0</v>
      </c>
      <c r="AB192" s="23">
        <f t="shared" si="49"/>
        <v>0.01388888888888889</v>
      </c>
    </row>
    <row r="193" spans="2:28" ht="13.5">
      <c r="B193" s="32">
        <v>186</v>
      </c>
      <c r="C193" s="27">
        <v>6089</v>
      </c>
      <c r="D193" s="7" t="s">
        <v>631</v>
      </c>
      <c r="E193" s="5" t="s">
        <v>632</v>
      </c>
      <c r="F193" s="19">
        <f t="shared" si="45"/>
        <v>0</v>
      </c>
      <c r="G193" s="25">
        <f t="shared" si="46"/>
        <v>0.01388888888888889</v>
      </c>
      <c r="H193" s="20"/>
      <c r="I193" s="21"/>
      <c r="J193" s="21"/>
      <c r="K193" s="21"/>
      <c r="L193" s="21"/>
      <c r="M193" s="21"/>
      <c r="N193" s="21"/>
      <c r="O193" s="21"/>
      <c r="P193" s="20"/>
      <c r="Q193" s="9">
        <f t="shared" si="42"/>
        <v>0</v>
      </c>
      <c r="R193" s="20"/>
      <c r="S193" s="24"/>
      <c r="T193" s="40"/>
      <c r="U193" s="40"/>
      <c r="V193" s="40"/>
      <c r="W193" s="40"/>
      <c r="X193" s="9">
        <f t="shared" si="43"/>
        <v>0</v>
      </c>
      <c r="Y193" s="9">
        <f t="shared" si="47"/>
        <v>0</v>
      </c>
      <c r="Z193" s="23">
        <f t="shared" si="48"/>
        <v>0.01388888888888889</v>
      </c>
      <c r="AA193" s="23">
        <f t="shared" si="41"/>
        <v>0</v>
      </c>
      <c r="AB193" s="23">
        <f t="shared" si="49"/>
        <v>0.01388888888888889</v>
      </c>
    </row>
    <row r="194" spans="2:28" ht="13.5">
      <c r="B194" s="32">
        <v>187</v>
      </c>
      <c r="C194" s="27">
        <v>6049</v>
      </c>
      <c r="D194" s="7" t="s">
        <v>633</v>
      </c>
      <c r="E194" s="5" t="s">
        <v>630</v>
      </c>
      <c r="F194" s="19">
        <f t="shared" si="45"/>
        <v>0</v>
      </c>
      <c r="G194" s="25">
        <f t="shared" si="46"/>
        <v>0.01388888888888889</v>
      </c>
      <c r="H194" s="20"/>
      <c r="I194" s="21"/>
      <c r="J194" s="21"/>
      <c r="K194" s="21"/>
      <c r="L194" s="21"/>
      <c r="M194" s="21"/>
      <c r="N194" s="21"/>
      <c r="O194" s="21"/>
      <c r="P194" s="20"/>
      <c r="Q194" s="9">
        <f t="shared" si="42"/>
        <v>0</v>
      </c>
      <c r="R194" s="20"/>
      <c r="S194" s="24"/>
      <c r="T194" s="40"/>
      <c r="U194" s="40"/>
      <c r="V194" s="40"/>
      <c r="W194" s="40"/>
      <c r="X194" s="9">
        <f t="shared" si="43"/>
        <v>0</v>
      </c>
      <c r="Y194" s="9">
        <f t="shared" si="47"/>
        <v>0</v>
      </c>
      <c r="Z194" s="23">
        <f t="shared" si="48"/>
        <v>0.01388888888888889</v>
      </c>
      <c r="AA194" s="23">
        <f t="shared" si="41"/>
        <v>0</v>
      </c>
      <c r="AB194" s="23">
        <f t="shared" si="49"/>
        <v>0.01388888888888889</v>
      </c>
    </row>
    <row r="195" spans="2:28" ht="13.5">
      <c r="B195" s="32">
        <v>188</v>
      </c>
      <c r="C195" s="27">
        <v>5029</v>
      </c>
      <c r="D195" s="7" t="s">
        <v>634</v>
      </c>
      <c r="E195" s="5" t="s">
        <v>635</v>
      </c>
      <c r="F195" s="19">
        <f t="shared" si="45"/>
        <v>0</v>
      </c>
      <c r="G195" s="25">
        <f t="shared" si="46"/>
        <v>0.01388888888888889</v>
      </c>
      <c r="H195" s="20"/>
      <c r="I195" s="21"/>
      <c r="J195" s="21"/>
      <c r="K195" s="21"/>
      <c r="L195" s="21"/>
      <c r="M195" s="21"/>
      <c r="N195" s="21"/>
      <c r="O195" s="21"/>
      <c r="P195" s="20"/>
      <c r="Q195" s="9">
        <f t="shared" si="42"/>
        <v>0</v>
      </c>
      <c r="R195" s="20"/>
      <c r="S195" s="24"/>
      <c r="T195" s="40"/>
      <c r="U195" s="40"/>
      <c r="V195" s="40"/>
      <c r="W195" s="40"/>
      <c r="X195" s="9">
        <f t="shared" si="43"/>
        <v>0</v>
      </c>
      <c r="Y195" s="9">
        <f t="shared" si="47"/>
        <v>0</v>
      </c>
      <c r="Z195" s="23">
        <f t="shared" si="48"/>
        <v>0.01388888888888889</v>
      </c>
      <c r="AA195" s="23">
        <f t="shared" si="41"/>
        <v>0</v>
      </c>
      <c r="AB195" s="23">
        <f t="shared" si="49"/>
        <v>0.01388888888888889</v>
      </c>
    </row>
    <row r="196" spans="2:28" ht="13.5">
      <c r="B196" s="32">
        <v>189</v>
      </c>
      <c r="C196" s="27"/>
      <c r="D196" s="7"/>
      <c r="E196" s="5"/>
      <c r="F196" s="19">
        <f t="shared" si="45"/>
      </c>
      <c r="G196" s="25">
        <f t="shared" si="46"/>
      </c>
      <c r="H196" s="20"/>
      <c r="I196" s="21"/>
      <c r="J196" s="21"/>
      <c r="K196" s="21"/>
      <c r="L196" s="21"/>
      <c r="M196" s="21"/>
      <c r="N196" s="21"/>
      <c r="O196" s="21"/>
      <c r="P196" s="20"/>
      <c r="Q196" s="9">
        <f t="shared" si="42"/>
      </c>
      <c r="R196" s="20"/>
      <c r="S196" s="24"/>
      <c r="T196" s="40"/>
      <c r="U196" s="40"/>
      <c r="V196" s="40"/>
      <c r="W196" s="40"/>
      <c r="X196" s="9">
        <f t="shared" si="43"/>
      </c>
      <c r="Y196" s="9">
        <f t="shared" si="47"/>
      </c>
      <c r="Z196" s="23">
        <f t="shared" si="48"/>
      </c>
      <c r="AA196" s="23">
        <f t="shared" si="41"/>
        <v>0</v>
      </c>
      <c r="AB196" s="23">
        <f t="shared" si="49"/>
      </c>
    </row>
    <row r="197" spans="2:28" ht="13.5">
      <c r="B197" s="32">
        <v>190</v>
      </c>
      <c r="C197" s="27"/>
      <c r="D197" s="7"/>
      <c r="E197" s="5"/>
      <c r="F197" s="19">
        <f t="shared" si="45"/>
      </c>
      <c r="G197" s="25">
        <f t="shared" si="46"/>
      </c>
      <c r="H197" s="20"/>
      <c r="I197" s="21"/>
      <c r="J197" s="21"/>
      <c r="K197" s="21"/>
      <c r="L197" s="21"/>
      <c r="M197" s="21"/>
      <c r="N197" s="21"/>
      <c r="O197" s="21"/>
      <c r="P197" s="20"/>
      <c r="Q197" s="9">
        <f t="shared" si="42"/>
      </c>
      <c r="R197" s="20"/>
      <c r="S197" s="24"/>
      <c r="T197" s="40"/>
      <c r="U197" s="40"/>
      <c r="V197" s="40"/>
      <c r="W197" s="40"/>
      <c r="X197" s="9">
        <f t="shared" si="43"/>
      </c>
      <c r="Y197" s="9">
        <f t="shared" si="47"/>
      </c>
      <c r="Z197" s="23">
        <f t="shared" si="48"/>
      </c>
      <c r="AA197" s="23">
        <f t="shared" si="41"/>
        <v>0</v>
      </c>
      <c r="AB197" s="23">
        <f t="shared" si="49"/>
      </c>
    </row>
    <row r="198" spans="2:28" ht="13.5">
      <c r="B198" s="32">
        <v>191</v>
      </c>
      <c r="C198" s="27"/>
      <c r="D198" s="7"/>
      <c r="E198" s="5"/>
      <c r="F198" s="19">
        <f t="shared" si="45"/>
      </c>
      <c r="G198" s="25">
        <f t="shared" si="46"/>
      </c>
      <c r="H198" s="20"/>
      <c r="I198" s="21"/>
      <c r="J198" s="21"/>
      <c r="K198" s="21"/>
      <c r="L198" s="21"/>
      <c r="M198" s="21"/>
      <c r="N198" s="21"/>
      <c r="O198" s="21"/>
      <c r="P198" s="20"/>
      <c r="Q198" s="9">
        <f t="shared" si="42"/>
      </c>
      <c r="R198" s="20"/>
      <c r="S198" s="24"/>
      <c r="T198" s="40"/>
      <c r="U198" s="40"/>
      <c r="V198" s="40"/>
      <c r="W198" s="40"/>
      <c r="X198" s="9">
        <f t="shared" si="43"/>
      </c>
      <c r="Y198" s="9">
        <f t="shared" si="47"/>
      </c>
      <c r="Z198" s="23">
        <f t="shared" si="48"/>
      </c>
      <c r="AA198" s="23">
        <f t="shared" si="41"/>
        <v>0</v>
      </c>
      <c r="AB198" s="23">
        <f t="shared" si="49"/>
      </c>
    </row>
    <row r="199" spans="2:28" ht="13.5">
      <c r="B199" s="32">
        <v>192</v>
      </c>
      <c r="C199" s="27"/>
      <c r="D199" s="7"/>
      <c r="E199" s="5"/>
      <c r="F199" s="19">
        <f t="shared" si="45"/>
      </c>
      <c r="G199" s="25">
        <f t="shared" si="46"/>
      </c>
      <c r="H199" s="20"/>
      <c r="I199" s="21"/>
      <c r="J199" s="21"/>
      <c r="K199" s="21"/>
      <c r="L199" s="21"/>
      <c r="M199" s="21"/>
      <c r="N199" s="21"/>
      <c r="O199" s="21"/>
      <c r="P199" s="20"/>
      <c r="Q199" s="9">
        <f t="shared" si="42"/>
      </c>
      <c r="R199" s="20"/>
      <c r="S199" s="24"/>
      <c r="T199" s="40"/>
      <c r="U199" s="40"/>
      <c r="V199" s="40"/>
      <c r="W199" s="40"/>
      <c r="X199" s="9">
        <f t="shared" si="43"/>
      </c>
      <c r="Y199" s="9">
        <f t="shared" si="47"/>
      </c>
      <c r="Z199" s="23">
        <f t="shared" si="48"/>
      </c>
      <c r="AA199" s="23">
        <f t="shared" si="41"/>
        <v>0</v>
      </c>
      <c r="AB199" s="23">
        <f t="shared" si="49"/>
      </c>
    </row>
    <row r="200" spans="2:28" ht="13.5">
      <c r="B200" s="32">
        <v>193</v>
      </c>
      <c r="C200" s="27"/>
      <c r="D200" s="7"/>
      <c r="E200" s="5"/>
      <c r="F200" s="19">
        <f t="shared" si="45"/>
      </c>
      <c r="G200" s="25">
        <f t="shared" si="46"/>
      </c>
      <c r="H200" s="20"/>
      <c r="I200" s="21"/>
      <c r="J200" s="21"/>
      <c r="K200" s="21"/>
      <c r="L200" s="21"/>
      <c r="M200" s="21"/>
      <c r="N200" s="21"/>
      <c r="O200" s="21"/>
      <c r="P200" s="20"/>
      <c r="Q200" s="9">
        <f t="shared" si="42"/>
      </c>
      <c r="R200" s="20"/>
      <c r="S200" s="24"/>
      <c r="T200" s="40"/>
      <c r="U200" s="40"/>
      <c r="V200" s="40"/>
      <c r="W200" s="40"/>
      <c r="X200" s="9">
        <f t="shared" si="43"/>
      </c>
      <c r="Y200" s="9">
        <f t="shared" si="47"/>
      </c>
      <c r="Z200" s="23">
        <f t="shared" si="48"/>
      </c>
      <c r="AA200" s="23">
        <f t="shared" si="41"/>
        <v>0</v>
      </c>
      <c r="AB200" s="23">
        <f t="shared" si="49"/>
      </c>
    </row>
    <row r="201" spans="2:28" ht="13.5">
      <c r="B201" s="32">
        <v>194</v>
      </c>
      <c r="C201" s="27"/>
      <c r="D201" s="7"/>
      <c r="E201" s="5"/>
      <c r="F201" s="19">
        <f t="shared" si="45"/>
      </c>
      <c r="G201" s="25">
        <f t="shared" si="46"/>
      </c>
      <c r="H201" s="20"/>
      <c r="I201" s="21"/>
      <c r="J201" s="21"/>
      <c r="K201" s="21"/>
      <c r="L201" s="21"/>
      <c r="M201" s="21"/>
      <c r="N201" s="21"/>
      <c r="O201" s="21"/>
      <c r="P201" s="20"/>
      <c r="Q201" s="9">
        <f t="shared" si="42"/>
      </c>
      <c r="R201" s="20"/>
      <c r="S201" s="24"/>
      <c r="T201" s="40"/>
      <c r="U201" s="40"/>
      <c r="V201" s="40"/>
      <c r="W201" s="40"/>
      <c r="X201" s="9">
        <f t="shared" si="43"/>
      </c>
      <c r="Y201" s="9">
        <f t="shared" si="47"/>
      </c>
      <c r="Z201" s="23">
        <f t="shared" si="48"/>
      </c>
      <c r="AA201" s="23">
        <f aca="true" t="shared" si="50" ref="AA201:AA207">AJ201</f>
        <v>0</v>
      </c>
      <c r="AB201" s="23">
        <f t="shared" si="49"/>
      </c>
    </row>
    <row r="202" spans="2:28" ht="13.5">
      <c r="B202" s="32">
        <v>195</v>
      </c>
      <c r="C202" s="27"/>
      <c r="D202" s="7"/>
      <c r="E202" s="5"/>
      <c r="F202" s="19">
        <f t="shared" si="45"/>
      </c>
      <c r="G202" s="25">
        <f t="shared" si="46"/>
      </c>
      <c r="H202" s="20"/>
      <c r="I202" s="21"/>
      <c r="J202" s="21"/>
      <c r="K202" s="21"/>
      <c r="L202" s="21"/>
      <c r="M202" s="21"/>
      <c r="N202" s="21"/>
      <c r="O202" s="21"/>
      <c r="P202" s="20"/>
      <c r="Q202" s="9">
        <f t="shared" si="42"/>
      </c>
      <c r="R202" s="20"/>
      <c r="S202" s="24"/>
      <c r="T202" s="40"/>
      <c r="U202" s="40"/>
      <c r="V202" s="40"/>
      <c r="W202" s="40"/>
      <c r="X202" s="9">
        <f t="shared" si="43"/>
      </c>
      <c r="Y202" s="9">
        <f t="shared" si="47"/>
      </c>
      <c r="Z202" s="23">
        <f t="shared" si="48"/>
      </c>
      <c r="AA202" s="23">
        <f t="shared" si="50"/>
        <v>0</v>
      </c>
      <c r="AB202" s="23">
        <f t="shared" si="49"/>
      </c>
    </row>
    <row r="203" spans="2:28" ht="13.5">
      <c r="B203" s="32">
        <v>196</v>
      </c>
      <c r="C203" s="27"/>
      <c r="D203" s="7"/>
      <c r="E203" s="5"/>
      <c r="F203" s="19">
        <f t="shared" si="45"/>
      </c>
      <c r="G203" s="25">
        <f t="shared" si="46"/>
      </c>
      <c r="H203" s="20"/>
      <c r="I203" s="21"/>
      <c r="J203" s="21"/>
      <c r="K203" s="21"/>
      <c r="L203" s="21"/>
      <c r="M203" s="21"/>
      <c r="N203" s="21"/>
      <c r="O203" s="21"/>
      <c r="P203" s="20"/>
      <c r="Q203" s="9">
        <f t="shared" si="42"/>
      </c>
      <c r="R203" s="20"/>
      <c r="S203" s="24"/>
      <c r="T203" s="40"/>
      <c r="U203" s="40"/>
      <c r="V203" s="40"/>
      <c r="W203" s="40"/>
      <c r="X203" s="9">
        <f t="shared" si="43"/>
      </c>
      <c r="Y203" s="9">
        <f t="shared" si="47"/>
      </c>
      <c r="Z203" s="23">
        <f t="shared" si="48"/>
      </c>
      <c r="AA203" s="23">
        <f t="shared" si="50"/>
        <v>0</v>
      </c>
      <c r="AB203" s="23">
        <f t="shared" si="49"/>
      </c>
    </row>
    <row r="204" spans="2:28" ht="13.5">
      <c r="B204" s="32">
        <v>197</v>
      </c>
      <c r="C204" s="27"/>
      <c r="D204" s="7"/>
      <c r="E204" s="5"/>
      <c r="F204" s="19">
        <f t="shared" si="45"/>
      </c>
      <c r="G204" s="25">
        <f t="shared" si="46"/>
      </c>
      <c r="H204" s="20"/>
      <c r="I204" s="21"/>
      <c r="J204" s="21"/>
      <c r="K204" s="21"/>
      <c r="L204" s="21"/>
      <c r="M204" s="21"/>
      <c r="N204" s="21"/>
      <c r="O204" s="21"/>
      <c r="P204" s="20"/>
      <c r="Q204" s="9">
        <f t="shared" si="42"/>
      </c>
      <c r="R204" s="20"/>
      <c r="S204" s="24"/>
      <c r="T204" s="40"/>
      <c r="U204" s="40"/>
      <c r="V204" s="40"/>
      <c r="W204" s="40"/>
      <c r="X204" s="9">
        <f t="shared" si="43"/>
      </c>
      <c r="Y204" s="9">
        <f t="shared" si="47"/>
      </c>
      <c r="Z204" s="23">
        <f t="shared" si="48"/>
      </c>
      <c r="AA204" s="23">
        <f t="shared" si="50"/>
        <v>0</v>
      </c>
      <c r="AB204" s="23">
        <f t="shared" si="49"/>
      </c>
    </row>
    <row r="205" spans="2:28" ht="13.5">
      <c r="B205" s="32">
        <v>198</v>
      </c>
      <c r="C205" s="27"/>
      <c r="D205" s="7"/>
      <c r="E205" s="5"/>
      <c r="F205" s="19">
        <f t="shared" si="45"/>
      </c>
      <c r="G205" s="25">
        <f t="shared" si="46"/>
      </c>
      <c r="H205" s="20"/>
      <c r="I205" s="21"/>
      <c r="J205" s="21"/>
      <c r="K205" s="21"/>
      <c r="L205" s="21"/>
      <c r="M205" s="21"/>
      <c r="N205" s="21"/>
      <c r="O205" s="21"/>
      <c r="P205" s="20"/>
      <c r="Q205" s="9">
        <f t="shared" si="42"/>
      </c>
      <c r="R205" s="20"/>
      <c r="S205" s="24"/>
      <c r="T205" s="40"/>
      <c r="U205" s="40"/>
      <c r="V205" s="40"/>
      <c r="W205" s="40"/>
      <c r="X205" s="9">
        <f t="shared" si="43"/>
      </c>
      <c r="Y205" s="9">
        <f t="shared" si="47"/>
      </c>
      <c r="Z205" s="23">
        <f t="shared" si="48"/>
      </c>
      <c r="AA205" s="23">
        <f t="shared" si="50"/>
        <v>0</v>
      </c>
      <c r="AB205" s="23">
        <f t="shared" si="49"/>
      </c>
    </row>
    <row r="206" spans="2:28" ht="13.5">
      <c r="B206" s="32">
        <v>199</v>
      </c>
      <c r="C206" s="27"/>
      <c r="D206" s="7"/>
      <c r="E206" s="5"/>
      <c r="F206" s="19">
        <f t="shared" si="45"/>
      </c>
      <c r="G206" s="25">
        <f t="shared" si="46"/>
      </c>
      <c r="H206" s="20"/>
      <c r="I206" s="21"/>
      <c r="J206" s="21"/>
      <c r="K206" s="21"/>
      <c r="L206" s="21"/>
      <c r="M206" s="21"/>
      <c r="N206" s="21"/>
      <c r="O206" s="21"/>
      <c r="P206" s="20"/>
      <c r="Q206" s="9">
        <f>IF($D206="","",SUM(COUNTIF(H206,$H$7),COUNTIF(I206,$I$7),COUNTIF(J206,$J$7),COUNTIF(K206,$K$7),COUNTIF(L206,$L$7),COUNTIF(M206,$M$7),COUNTIF(N206,$N$7),COUNTIF(O206,$O$7),COUNTIF(P206,$P$7)))</f>
      </c>
      <c r="R206" s="20"/>
      <c r="S206" s="24"/>
      <c r="T206" s="40"/>
      <c r="U206" s="40"/>
      <c r="V206" s="40"/>
      <c r="W206" s="40"/>
      <c r="X206" s="9">
        <f t="shared" si="43"/>
      </c>
      <c r="Y206" s="9">
        <f t="shared" si="47"/>
      </c>
      <c r="Z206" s="23">
        <f t="shared" si="48"/>
      </c>
      <c r="AA206" s="23">
        <f t="shared" si="50"/>
        <v>0</v>
      </c>
      <c r="AB206" s="23">
        <f t="shared" si="49"/>
      </c>
    </row>
    <row r="207" spans="2:28" ht="14.25" thickBot="1">
      <c r="B207" s="59">
        <v>200</v>
      </c>
      <c r="C207" s="14"/>
      <c r="D207" s="8"/>
      <c r="E207" s="6"/>
      <c r="F207" s="70">
        <f t="shared" si="45"/>
      </c>
      <c r="G207" s="71">
        <f t="shared" si="46"/>
      </c>
      <c r="H207" s="29"/>
      <c r="I207" s="30"/>
      <c r="J207" s="30"/>
      <c r="K207" s="30"/>
      <c r="L207" s="30"/>
      <c r="M207" s="30"/>
      <c r="N207" s="30"/>
      <c r="O207" s="30"/>
      <c r="P207" s="29"/>
      <c r="Q207" s="69">
        <f>IF($D207="","",SUM(COUNTIF(H207,$H$7),COUNTIF(I207,$I$7),COUNTIF(J207,$J$7),COUNTIF(K207,$K$7),COUNTIF(L207,$L$7),COUNTIF(M207,$M$7),COUNTIF(N207,$N$7),COUNTIF(O207,$O$7),COUNTIF(P207,$P$7)))</f>
      </c>
      <c r="R207" s="60"/>
      <c r="S207" s="67"/>
      <c r="T207" s="68"/>
      <c r="U207" s="68"/>
      <c r="V207" s="68"/>
      <c r="W207" s="68"/>
      <c r="X207" s="10">
        <f>IF(D207="","",SUM(COUNTIF(R207,$R$7)))</f>
      </c>
      <c r="Y207" s="10">
        <f t="shared" si="47"/>
      </c>
      <c r="Z207" s="31">
        <f t="shared" si="48"/>
      </c>
      <c r="AA207" s="31">
        <f t="shared" si="50"/>
        <v>0</v>
      </c>
      <c r="AB207" s="31">
        <f t="shared" si="49"/>
      </c>
    </row>
    <row r="208" spans="2:25" ht="21" customHeight="1">
      <c r="B208" s="2"/>
      <c r="D208" t="s">
        <v>28</v>
      </c>
      <c r="E208">
        <f>COUNTA(D8:D207)</f>
        <v>188</v>
      </c>
      <c r="F208" s="110" t="s">
        <v>30</v>
      </c>
      <c r="G208" s="110"/>
      <c r="H208">
        <f aca="true" t="shared" si="51" ref="H208:P208">COUNTIF(H$8:H$207,H$7)</f>
        <v>0</v>
      </c>
      <c r="I208">
        <f t="shared" si="51"/>
        <v>0</v>
      </c>
      <c r="J208">
        <f t="shared" si="51"/>
        <v>1</v>
      </c>
      <c r="K208">
        <f t="shared" si="51"/>
        <v>0</v>
      </c>
      <c r="L208">
        <f t="shared" si="51"/>
        <v>0</v>
      </c>
      <c r="M208">
        <f t="shared" si="51"/>
        <v>0</v>
      </c>
      <c r="N208">
        <f t="shared" si="51"/>
        <v>0</v>
      </c>
      <c r="O208">
        <f t="shared" si="51"/>
        <v>2</v>
      </c>
      <c r="P208">
        <f t="shared" si="51"/>
        <v>0</v>
      </c>
      <c r="R208">
        <f>COUNTIF(R$8:R$207,R$7)</f>
        <v>0</v>
      </c>
      <c r="X208">
        <f>COUNTIF(X$8:X$207,X$7)</f>
        <v>0</v>
      </c>
      <c r="Y208">
        <f>COUNTIF(Y$8:Y$207,Y$7)</f>
        <v>186</v>
      </c>
    </row>
    <row r="209" spans="2:25" ht="21" customHeight="1">
      <c r="B209" s="2"/>
      <c r="D209" t="s">
        <v>32</v>
      </c>
      <c r="E209">
        <f>COUNTBLANK($H$8:H207)</f>
        <v>189</v>
      </c>
      <c r="F209" s="98" t="s">
        <v>31</v>
      </c>
      <c r="G209" s="98"/>
      <c r="H209">
        <f>ROUNDUP((H$208/$E$210)*100,1)</f>
        <v>0</v>
      </c>
      <c r="I209">
        <f aca="true" t="shared" si="52" ref="I209:Y209">ROUNDUP((I$208/$E$210)*100,1)</f>
        <v>0</v>
      </c>
      <c r="J209">
        <f t="shared" si="52"/>
        <v>-100</v>
      </c>
      <c r="K209">
        <f t="shared" si="52"/>
        <v>0</v>
      </c>
      <c r="L209">
        <f t="shared" si="52"/>
        <v>0</v>
      </c>
      <c r="M209">
        <f t="shared" si="52"/>
        <v>0</v>
      </c>
      <c r="N209">
        <f t="shared" si="52"/>
        <v>0</v>
      </c>
      <c r="O209">
        <f t="shared" si="52"/>
        <v>-200</v>
      </c>
      <c r="P209">
        <f t="shared" si="52"/>
        <v>0</v>
      </c>
      <c r="R209">
        <f t="shared" si="52"/>
        <v>0</v>
      </c>
      <c r="X209">
        <f t="shared" si="52"/>
        <v>0</v>
      </c>
      <c r="Y209">
        <f t="shared" si="52"/>
        <v>-18600</v>
      </c>
    </row>
    <row r="210" spans="2:5" ht="21" customHeight="1">
      <c r="B210" s="2"/>
      <c r="D210" t="s">
        <v>29</v>
      </c>
      <c r="E210">
        <f>E208-E209</f>
        <v>-1</v>
      </c>
    </row>
    <row r="211" ht="13.5">
      <c r="B211" s="2"/>
    </row>
    <row r="212" ht="13.5">
      <c r="B212" s="2"/>
    </row>
    <row r="213" ht="13.5">
      <c r="B213" s="2"/>
    </row>
    <row r="214" ht="13.5">
      <c r="B214" s="2"/>
    </row>
  </sheetData>
  <mergeCells count="12">
    <mergeCell ref="F208:G208"/>
    <mergeCell ref="F209:G209"/>
    <mergeCell ref="F6:G6"/>
    <mergeCell ref="R6:S6"/>
    <mergeCell ref="AG4:AI4"/>
    <mergeCell ref="B6:B7"/>
    <mergeCell ref="C6:C7"/>
    <mergeCell ref="D6:D7"/>
    <mergeCell ref="E6:E7"/>
    <mergeCell ref="AD4:AF4"/>
    <mergeCell ref="Y6:Y7"/>
    <mergeCell ref="U6:V6"/>
  </mergeCells>
  <conditionalFormatting sqref="H8:P207 R8:R207 U8:U18">
    <cfRule type="cellIs" priority="1" dxfId="0" operator="equal" stopIfTrue="1">
      <formula>H$7</formula>
    </cfRule>
    <cfRule type="cellIs" priority="2" dxfId="1" operator="notEqual" stopIfTrue="1">
      <formula>H$7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0"/>
  <sheetViews>
    <sheetView tabSelected="1" view="pageBreakPreview" zoomScaleSheetLayoutView="100" workbookViewId="0" topLeftCell="A1">
      <pane xSplit="4" topLeftCell="E1" activePane="topRight" state="frozen"/>
      <selection pane="topLeft" activeCell="A1" sqref="A1"/>
      <selection pane="topRight" activeCell="C140" sqref="C140:C141"/>
    </sheetView>
  </sheetViews>
  <sheetFormatPr defaultColWidth="9.00390625" defaultRowHeight="13.5"/>
  <cols>
    <col min="1" max="1" width="5.625" style="0" customWidth="1"/>
    <col min="2" max="2" width="6.875" style="0" customWidth="1"/>
    <col min="4" max="4" width="11.00390625" style="0" bestFit="1" customWidth="1"/>
    <col min="5" max="5" width="14.875" style="0" bestFit="1" customWidth="1"/>
  </cols>
  <sheetData>
    <row r="3" spans="3:18" ht="13.5">
      <c r="C3" s="53"/>
      <c r="D3" s="53"/>
      <c r="E3" s="53"/>
      <c r="R3">
        <v>10</v>
      </c>
    </row>
    <row r="4" ht="13.5">
      <c r="R4" s="22">
        <v>0.001388888888888889</v>
      </c>
    </row>
    <row r="5" ht="14.25" thickBot="1">
      <c r="J5" s="28" t="s">
        <v>27</v>
      </c>
    </row>
    <row r="6" spans="2:18" ht="27">
      <c r="B6" s="74" t="s">
        <v>0</v>
      </c>
      <c r="C6" s="75" t="s">
        <v>7</v>
      </c>
      <c r="D6" s="74" t="s">
        <v>26</v>
      </c>
      <c r="E6" s="76" t="s">
        <v>8</v>
      </c>
      <c r="F6" s="16" t="s">
        <v>9</v>
      </c>
      <c r="G6" s="11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1">
        <v>9</v>
      </c>
      <c r="P6" s="26">
        <v>10</v>
      </c>
      <c r="Q6" s="13" t="s">
        <v>3</v>
      </c>
      <c r="R6" s="13" t="s">
        <v>6</v>
      </c>
    </row>
    <row r="7" spans="2:18" ht="14.25" thickBot="1">
      <c r="B7" s="80"/>
      <c r="C7" s="81" t="s">
        <v>1</v>
      </c>
      <c r="D7" s="80"/>
      <c r="E7" s="77"/>
      <c r="F7" s="14" t="s">
        <v>25</v>
      </c>
      <c r="G7" s="84" t="s">
        <v>23</v>
      </c>
      <c r="H7" s="85" t="s">
        <v>24</v>
      </c>
      <c r="I7" s="85" t="s">
        <v>15</v>
      </c>
      <c r="J7" s="85" t="s">
        <v>13</v>
      </c>
      <c r="K7" s="85" t="s">
        <v>21</v>
      </c>
      <c r="L7" s="85" t="s">
        <v>13</v>
      </c>
      <c r="M7" s="85" t="s">
        <v>13</v>
      </c>
      <c r="N7" s="85" t="s">
        <v>14</v>
      </c>
      <c r="O7" s="84" t="s">
        <v>14</v>
      </c>
      <c r="P7" s="86" t="s">
        <v>21</v>
      </c>
      <c r="Q7" s="27" t="s">
        <v>4</v>
      </c>
      <c r="R7" s="27" t="s">
        <v>22</v>
      </c>
    </row>
    <row r="8" spans="2:18" ht="13.5">
      <c r="B8" s="79">
        <v>1</v>
      </c>
      <c r="C8" s="82">
        <v>1202</v>
      </c>
      <c r="D8" s="89" t="s">
        <v>433</v>
      </c>
      <c r="E8" s="96" t="s">
        <v>160</v>
      </c>
      <c r="F8" s="32">
        <f aca="true" t="shared" si="0" ref="F8:F39">IF($D8="","",Q8)</f>
        <v>9</v>
      </c>
      <c r="G8" s="87" t="s">
        <v>12</v>
      </c>
      <c r="H8" s="87" t="s">
        <v>13</v>
      </c>
      <c r="I8" s="87" t="s">
        <v>14</v>
      </c>
      <c r="J8" s="87" t="s">
        <v>13</v>
      </c>
      <c r="K8" s="87" t="s">
        <v>21</v>
      </c>
      <c r="L8" s="87" t="s">
        <v>13</v>
      </c>
      <c r="M8" s="87" t="s">
        <v>13</v>
      </c>
      <c r="N8" s="87" t="s">
        <v>14</v>
      </c>
      <c r="O8" s="87" t="s">
        <v>638</v>
      </c>
      <c r="P8" s="87" t="s">
        <v>640</v>
      </c>
      <c r="Q8" s="88">
        <f aca="true" t="shared" si="1" ref="Q8:Q39">IF($D8="","",SUM(COUNTIF(G8,$G$7),COUNTIF(H8,$H$7),COUNTIF(I8,$I$7),COUNTIF(J8,$J$7),COUNTIF(K8,$K$7),COUNTIF(L8,$L$7),COUNTIF(M8,$M$7),COUNTIF(N8,$N$7),COUNTIF(O8,$O$7),COUNTIF(P8,$P$7)))</f>
        <v>9</v>
      </c>
      <c r="R8" s="78">
        <f aca="true" t="shared" si="2" ref="R8:R39">IF($D8="","",($R$3-Q8)*$R$4)</f>
        <v>0.001388888888888889</v>
      </c>
    </row>
    <row r="9" spans="2:18" ht="13.5">
      <c r="B9" s="79">
        <v>2</v>
      </c>
      <c r="C9" s="82">
        <v>1542</v>
      </c>
      <c r="D9" s="89" t="s">
        <v>467</v>
      </c>
      <c r="E9" s="63" t="s">
        <v>194</v>
      </c>
      <c r="F9" s="32">
        <f t="shared" si="0"/>
        <v>9</v>
      </c>
      <c r="G9" s="87" t="s">
        <v>650</v>
      </c>
      <c r="H9" s="87" t="s">
        <v>13</v>
      </c>
      <c r="I9" s="87" t="s">
        <v>14</v>
      </c>
      <c r="J9" s="87" t="s">
        <v>13</v>
      </c>
      <c r="K9" s="87" t="s">
        <v>21</v>
      </c>
      <c r="L9" s="87" t="s">
        <v>13</v>
      </c>
      <c r="M9" s="87" t="s">
        <v>13</v>
      </c>
      <c r="N9" s="87" t="s">
        <v>14</v>
      </c>
      <c r="O9" s="87" t="s">
        <v>14</v>
      </c>
      <c r="P9" s="87" t="s">
        <v>21</v>
      </c>
      <c r="Q9" s="88">
        <f t="shared" si="1"/>
        <v>9</v>
      </c>
      <c r="R9" s="78">
        <f t="shared" si="2"/>
        <v>0.001388888888888889</v>
      </c>
    </row>
    <row r="10" spans="2:18" ht="13.5">
      <c r="B10" s="79">
        <v>3</v>
      </c>
      <c r="C10" s="82">
        <v>1882</v>
      </c>
      <c r="D10" s="89" t="s">
        <v>500</v>
      </c>
      <c r="E10" s="63" t="s">
        <v>228</v>
      </c>
      <c r="F10" s="32">
        <f t="shared" si="0"/>
        <v>9</v>
      </c>
      <c r="G10" s="87" t="s">
        <v>12</v>
      </c>
      <c r="H10" s="87" t="s">
        <v>13</v>
      </c>
      <c r="I10" s="87" t="s">
        <v>15</v>
      </c>
      <c r="J10" s="87" t="s">
        <v>12</v>
      </c>
      <c r="K10" s="87" t="s">
        <v>21</v>
      </c>
      <c r="L10" s="87" t="s">
        <v>13</v>
      </c>
      <c r="M10" s="87" t="s">
        <v>13</v>
      </c>
      <c r="N10" s="87" t="s">
        <v>14</v>
      </c>
      <c r="O10" s="87" t="s">
        <v>638</v>
      </c>
      <c r="P10" s="87" t="s">
        <v>640</v>
      </c>
      <c r="Q10" s="88">
        <f t="shared" si="1"/>
        <v>9</v>
      </c>
      <c r="R10" s="78">
        <f t="shared" si="2"/>
        <v>0.001388888888888889</v>
      </c>
    </row>
    <row r="11" spans="2:18" ht="13.5">
      <c r="B11" s="79">
        <v>4</v>
      </c>
      <c r="C11" s="82">
        <v>2012</v>
      </c>
      <c r="D11" s="89" t="s">
        <v>504</v>
      </c>
      <c r="E11" s="62" t="s">
        <v>314</v>
      </c>
      <c r="F11" s="32">
        <f t="shared" si="0"/>
        <v>9</v>
      </c>
      <c r="G11" s="87" t="s">
        <v>650</v>
      </c>
      <c r="H11" s="87" t="s">
        <v>13</v>
      </c>
      <c r="I11" s="87" t="s">
        <v>15</v>
      </c>
      <c r="J11" s="87" t="s">
        <v>12</v>
      </c>
      <c r="K11" s="87" t="s">
        <v>21</v>
      </c>
      <c r="L11" s="87" t="s">
        <v>13</v>
      </c>
      <c r="M11" s="87" t="s">
        <v>13</v>
      </c>
      <c r="N11" s="87" t="s">
        <v>14</v>
      </c>
      <c r="O11" s="87" t="s">
        <v>14</v>
      </c>
      <c r="P11" s="87" t="s">
        <v>21</v>
      </c>
      <c r="Q11" s="88">
        <f t="shared" si="1"/>
        <v>9</v>
      </c>
      <c r="R11" s="78">
        <f t="shared" si="2"/>
        <v>0.001388888888888889</v>
      </c>
    </row>
    <row r="12" spans="2:18" ht="13.5">
      <c r="B12" s="79">
        <v>5</v>
      </c>
      <c r="C12" s="82">
        <v>2062</v>
      </c>
      <c r="D12" s="83" t="s">
        <v>509</v>
      </c>
      <c r="E12" s="63" t="s">
        <v>319</v>
      </c>
      <c r="F12" s="32">
        <f t="shared" si="0"/>
        <v>9</v>
      </c>
      <c r="G12" s="87" t="s">
        <v>12</v>
      </c>
      <c r="H12" s="87" t="s">
        <v>13</v>
      </c>
      <c r="I12" s="87" t="s">
        <v>15</v>
      </c>
      <c r="J12" s="87" t="s">
        <v>13</v>
      </c>
      <c r="K12" s="87" t="s">
        <v>21</v>
      </c>
      <c r="L12" s="87" t="s">
        <v>12</v>
      </c>
      <c r="M12" s="87" t="s">
        <v>13</v>
      </c>
      <c r="N12" s="87" t="s">
        <v>14</v>
      </c>
      <c r="O12" s="87" t="s">
        <v>638</v>
      </c>
      <c r="P12" s="87" t="s">
        <v>640</v>
      </c>
      <c r="Q12" s="88">
        <f t="shared" si="1"/>
        <v>9</v>
      </c>
      <c r="R12" s="78">
        <f t="shared" si="2"/>
        <v>0.001388888888888889</v>
      </c>
    </row>
    <row r="13" spans="2:18" ht="13.5">
      <c r="B13" s="79">
        <v>6</v>
      </c>
      <c r="C13" s="82">
        <v>2372</v>
      </c>
      <c r="D13" s="89" t="s">
        <v>540</v>
      </c>
      <c r="E13" s="63" t="s">
        <v>593</v>
      </c>
      <c r="F13" s="32">
        <f t="shared" si="0"/>
        <v>9</v>
      </c>
      <c r="G13" s="87" t="s">
        <v>12</v>
      </c>
      <c r="H13" s="87" t="s">
        <v>13</v>
      </c>
      <c r="I13" s="87" t="s">
        <v>15</v>
      </c>
      <c r="J13" s="87" t="s">
        <v>13</v>
      </c>
      <c r="K13" s="87" t="s">
        <v>21</v>
      </c>
      <c r="L13" s="87" t="s">
        <v>14</v>
      </c>
      <c r="M13" s="87" t="s">
        <v>13</v>
      </c>
      <c r="N13" s="87" t="s">
        <v>14</v>
      </c>
      <c r="O13" s="87" t="s">
        <v>638</v>
      </c>
      <c r="P13" s="87" t="s">
        <v>640</v>
      </c>
      <c r="Q13" s="88">
        <f t="shared" si="1"/>
        <v>9</v>
      </c>
      <c r="R13" s="78">
        <f t="shared" si="2"/>
        <v>0.001388888888888889</v>
      </c>
    </row>
    <row r="14" spans="2:18" ht="13.5">
      <c r="B14" s="79">
        <v>7</v>
      </c>
      <c r="C14" s="82">
        <v>2632</v>
      </c>
      <c r="D14" s="89" t="s">
        <v>566</v>
      </c>
      <c r="E14" s="63" t="s">
        <v>377</v>
      </c>
      <c r="F14" s="32">
        <f t="shared" si="0"/>
        <v>9</v>
      </c>
      <c r="G14" s="87" t="s">
        <v>650</v>
      </c>
      <c r="H14" s="87" t="s">
        <v>13</v>
      </c>
      <c r="I14" s="87" t="s">
        <v>14</v>
      </c>
      <c r="J14" s="87" t="s">
        <v>13</v>
      </c>
      <c r="K14" s="87" t="s">
        <v>21</v>
      </c>
      <c r="L14" s="87" t="s">
        <v>13</v>
      </c>
      <c r="M14" s="87" t="s">
        <v>13</v>
      </c>
      <c r="N14" s="87" t="s">
        <v>14</v>
      </c>
      <c r="O14" s="87" t="s">
        <v>14</v>
      </c>
      <c r="P14" s="87" t="s">
        <v>21</v>
      </c>
      <c r="Q14" s="88">
        <f t="shared" si="1"/>
        <v>9</v>
      </c>
      <c r="R14" s="78">
        <f t="shared" si="2"/>
        <v>0.001388888888888889</v>
      </c>
    </row>
    <row r="15" spans="2:18" ht="13.5">
      <c r="B15" s="79">
        <v>8</v>
      </c>
      <c r="C15" s="82">
        <v>2802</v>
      </c>
      <c r="D15" s="89" t="s">
        <v>583</v>
      </c>
      <c r="E15" s="63" t="s">
        <v>394</v>
      </c>
      <c r="F15" s="32">
        <f t="shared" si="0"/>
        <v>9</v>
      </c>
      <c r="G15" s="87" t="s">
        <v>21</v>
      </c>
      <c r="H15" s="87" t="s">
        <v>13</v>
      </c>
      <c r="I15" s="87" t="s">
        <v>15</v>
      </c>
      <c r="J15" s="87" t="s">
        <v>13</v>
      </c>
      <c r="K15" s="87" t="s">
        <v>21</v>
      </c>
      <c r="L15" s="87" t="s">
        <v>13</v>
      </c>
      <c r="M15" s="87" t="s">
        <v>13</v>
      </c>
      <c r="N15" s="87" t="s">
        <v>14</v>
      </c>
      <c r="O15" s="87" t="s">
        <v>638</v>
      </c>
      <c r="P15" s="87" t="s">
        <v>640</v>
      </c>
      <c r="Q15" s="88">
        <f t="shared" si="1"/>
        <v>9</v>
      </c>
      <c r="R15" s="78">
        <f t="shared" si="2"/>
        <v>0.001388888888888889</v>
      </c>
    </row>
    <row r="16" spans="2:18" ht="13.5">
      <c r="B16" s="79">
        <v>9</v>
      </c>
      <c r="C16" s="113">
        <v>1032</v>
      </c>
      <c r="D16" s="89" t="s">
        <v>416</v>
      </c>
      <c r="E16" s="62" t="s">
        <v>143</v>
      </c>
      <c r="F16" s="32">
        <f t="shared" si="0"/>
        <v>8</v>
      </c>
      <c r="G16" s="87" t="s">
        <v>21</v>
      </c>
      <c r="H16" s="87" t="s">
        <v>13</v>
      </c>
      <c r="I16" s="87" t="s">
        <v>653</v>
      </c>
      <c r="J16" s="87" t="s">
        <v>657</v>
      </c>
      <c r="K16" s="87" t="s">
        <v>654</v>
      </c>
      <c r="L16" s="87" t="s">
        <v>657</v>
      </c>
      <c r="M16" s="87" t="s">
        <v>657</v>
      </c>
      <c r="N16" s="87" t="s">
        <v>656</v>
      </c>
      <c r="O16" s="87" t="s">
        <v>656</v>
      </c>
      <c r="P16" s="87" t="s">
        <v>653</v>
      </c>
      <c r="Q16" s="88">
        <f t="shared" si="1"/>
        <v>8</v>
      </c>
      <c r="R16" s="78">
        <f t="shared" si="2"/>
        <v>0.002777777777777778</v>
      </c>
    </row>
    <row r="17" spans="2:18" ht="13.5">
      <c r="B17" s="79">
        <v>10</v>
      </c>
      <c r="C17" s="113">
        <v>1152</v>
      </c>
      <c r="D17" s="83" t="s">
        <v>428</v>
      </c>
      <c r="E17" s="63" t="s">
        <v>155</v>
      </c>
      <c r="F17" s="32">
        <f t="shared" si="0"/>
        <v>8</v>
      </c>
      <c r="G17" s="87" t="s">
        <v>12</v>
      </c>
      <c r="H17" s="87" t="s">
        <v>13</v>
      </c>
      <c r="I17" s="87" t="s">
        <v>15</v>
      </c>
      <c r="J17" s="87" t="s">
        <v>13</v>
      </c>
      <c r="K17" s="87" t="s">
        <v>21</v>
      </c>
      <c r="L17" s="87" t="s">
        <v>14</v>
      </c>
      <c r="M17" s="87" t="s">
        <v>13</v>
      </c>
      <c r="N17" s="87" t="s">
        <v>14</v>
      </c>
      <c r="O17" s="87" t="s">
        <v>640</v>
      </c>
      <c r="P17" s="87" t="s">
        <v>640</v>
      </c>
      <c r="Q17" s="88">
        <f t="shared" si="1"/>
        <v>8</v>
      </c>
      <c r="R17" s="78">
        <f t="shared" si="2"/>
        <v>0.002777777777777778</v>
      </c>
    </row>
    <row r="18" spans="2:18" ht="13.5">
      <c r="B18" s="79">
        <v>11</v>
      </c>
      <c r="C18" s="113">
        <v>1162</v>
      </c>
      <c r="D18" s="89" t="s">
        <v>429</v>
      </c>
      <c r="E18" s="63" t="s">
        <v>156</v>
      </c>
      <c r="F18" s="32">
        <f t="shared" si="0"/>
        <v>8</v>
      </c>
      <c r="G18" s="87" t="s">
        <v>12</v>
      </c>
      <c r="H18" s="87" t="s">
        <v>15</v>
      </c>
      <c r="I18" s="87" t="s">
        <v>15</v>
      </c>
      <c r="J18" s="87" t="s">
        <v>13</v>
      </c>
      <c r="K18" s="87" t="s">
        <v>21</v>
      </c>
      <c r="L18" s="87" t="s">
        <v>13</v>
      </c>
      <c r="M18" s="87" t="s">
        <v>13</v>
      </c>
      <c r="N18" s="87" t="s">
        <v>14</v>
      </c>
      <c r="O18" s="87" t="s">
        <v>638</v>
      </c>
      <c r="P18" s="87" t="s">
        <v>639</v>
      </c>
      <c r="Q18" s="88">
        <f t="shared" si="1"/>
        <v>8</v>
      </c>
      <c r="R18" s="78">
        <f t="shared" si="2"/>
        <v>0.002777777777777778</v>
      </c>
    </row>
    <row r="19" spans="2:18" ht="13.5">
      <c r="B19" s="79">
        <v>12</v>
      </c>
      <c r="C19" s="82">
        <v>1282</v>
      </c>
      <c r="D19" s="83" t="s">
        <v>441</v>
      </c>
      <c r="E19" s="63" t="s">
        <v>168</v>
      </c>
      <c r="F19" s="32">
        <f t="shared" si="0"/>
        <v>8</v>
      </c>
      <c r="G19" s="87" t="s">
        <v>12</v>
      </c>
      <c r="H19" s="87" t="s">
        <v>13</v>
      </c>
      <c r="I19" s="87" t="s">
        <v>15</v>
      </c>
      <c r="J19" s="87" t="s">
        <v>13</v>
      </c>
      <c r="K19" s="87" t="s">
        <v>21</v>
      </c>
      <c r="L19" s="87" t="s">
        <v>14</v>
      </c>
      <c r="M19" s="87" t="s">
        <v>13</v>
      </c>
      <c r="N19" s="87" t="s">
        <v>13</v>
      </c>
      <c r="O19" s="87" t="s">
        <v>14</v>
      </c>
      <c r="P19" s="87" t="s">
        <v>21</v>
      </c>
      <c r="Q19" s="88">
        <f t="shared" si="1"/>
        <v>8</v>
      </c>
      <c r="R19" s="78">
        <f t="shared" si="2"/>
        <v>0.002777777777777778</v>
      </c>
    </row>
    <row r="20" spans="2:18" ht="13.5">
      <c r="B20" s="79">
        <v>13</v>
      </c>
      <c r="C20" s="82">
        <v>1382</v>
      </c>
      <c r="D20" s="89" t="s">
        <v>451</v>
      </c>
      <c r="E20" s="63" t="s">
        <v>405</v>
      </c>
      <c r="F20" s="32">
        <f t="shared" si="0"/>
        <v>8</v>
      </c>
      <c r="G20" s="87" t="s">
        <v>14</v>
      </c>
      <c r="H20" s="87" t="s">
        <v>13</v>
      </c>
      <c r="I20" s="87" t="s">
        <v>15</v>
      </c>
      <c r="J20" s="87" t="s">
        <v>15</v>
      </c>
      <c r="K20" s="87" t="s">
        <v>21</v>
      </c>
      <c r="L20" s="87" t="s">
        <v>13</v>
      </c>
      <c r="M20" s="87" t="s">
        <v>13</v>
      </c>
      <c r="N20" s="87" t="s">
        <v>14</v>
      </c>
      <c r="O20" s="87" t="s">
        <v>638</v>
      </c>
      <c r="P20" s="87" t="s">
        <v>640</v>
      </c>
      <c r="Q20" s="88">
        <f t="shared" si="1"/>
        <v>8</v>
      </c>
      <c r="R20" s="78">
        <f t="shared" si="2"/>
        <v>0.002777777777777778</v>
      </c>
    </row>
    <row r="21" spans="2:18" ht="13.5">
      <c r="B21" s="79">
        <v>14</v>
      </c>
      <c r="C21" s="82">
        <v>1532</v>
      </c>
      <c r="D21" s="89" t="s">
        <v>466</v>
      </c>
      <c r="E21" s="63" t="s">
        <v>193</v>
      </c>
      <c r="F21" s="32">
        <f t="shared" si="0"/>
        <v>8</v>
      </c>
      <c r="G21" s="87" t="s">
        <v>650</v>
      </c>
      <c r="H21" s="87" t="s">
        <v>13</v>
      </c>
      <c r="I21" s="87" t="s">
        <v>15</v>
      </c>
      <c r="J21" s="87" t="s">
        <v>12</v>
      </c>
      <c r="K21" s="87" t="s">
        <v>21</v>
      </c>
      <c r="L21" s="87" t="s">
        <v>13</v>
      </c>
      <c r="M21" s="87" t="s">
        <v>13</v>
      </c>
      <c r="N21" s="87" t="s">
        <v>14</v>
      </c>
      <c r="O21" s="87" t="s">
        <v>14</v>
      </c>
      <c r="P21" s="87" t="s">
        <v>15</v>
      </c>
      <c r="Q21" s="88">
        <f t="shared" si="1"/>
        <v>8</v>
      </c>
      <c r="R21" s="78">
        <f t="shared" si="2"/>
        <v>0.002777777777777778</v>
      </c>
    </row>
    <row r="22" spans="2:18" ht="13.5">
      <c r="B22" s="79">
        <v>15</v>
      </c>
      <c r="C22" s="82">
        <v>1732</v>
      </c>
      <c r="D22" s="89" t="s">
        <v>485</v>
      </c>
      <c r="E22" s="63" t="s">
        <v>213</v>
      </c>
      <c r="F22" s="32">
        <f t="shared" si="0"/>
        <v>8</v>
      </c>
      <c r="G22" s="87" t="s">
        <v>12</v>
      </c>
      <c r="H22" s="87" t="s">
        <v>13</v>
      </c>
      <c r="I22" s="87" t="s">
        <v>21</v>
      </c>
      <c r="J22" s="87" t="s">
        <v>13</v>
      </c>
      <c r="K22" s="87" t="s">
        <v>21</v>
      </c>
      <c r="L22" s="87" t="s">
        <v>12</v>
      </c>
      <c r="M22" s="87" t="s">
        <v>13</v>
      </c>
      <c r="N22" s="87" t="s">
        <v>14</v>
      </c>
      <c r="O22" s="87" t="s">
        <v>638</v>
      </c>
      <c r="P22" s="87" t="s">
        <v>640</v>
      </c>
      <c r="Q22" s="88">
        <f t="shared" si="1"/>
        <v>8</v>
      </c>
      <c r="R22" s="78">
        <f t="shared" si="2"/>
        <v>0.002777777777777778</v>
      </c>
    </row>
    <row r="23" spans="2:18" ht="13.5">
      <c r="B23" s="79">
        <v>16</v>
      </c>
      <c r="C23" s="82">
        <v>1782</v>
      </c>
      <c r="D23" s="89" t="s">
        <v>490</v>
      </c>
      <c r="E23" s="63" t="s">
        <v>218</v>
      </c>
      <c r="F23" s="32">
        <f t="shared" si="0"/>
        <v>8</v>
      </c>
      <c r="G23" s="87" t="s">
        <v>12</v>
      </c>
      <c r="H23" s="87" t="s">
        <v>653</v>
      </c>
      <c r="I23" s="87" t="s">
        <v>653</v>
      </c>
      <c r="J23" s="87" t="s">
        <v>657</v>
      </c>
      <c r="K23" s="87" t="s">
        <v>654</v>
      </c>
      <c r="L23" s="87" t="s">
        <v>656</v>
      </c>
      <c r="M23" s="87" t="s">
        <v>657</v>
      </c>
      <c r="N23" s="87" t="s">
        <v>656</v>
      </c>
      <c r="O23" s="87" t="s">
        <v>656</v>
      </c>
      <c r="P23" s="87" t="s">
        <v>654</v>
      </c>
      <c r="Q23" s="88">
        <f t="shared" si="1"/>
        <v>8</v>
      </c>
      <c r="R23" s="78">
        <f t="shared" si="2"/>
        <v>0.002777777777777778</v>
      </c>
    </row>
    <row r="24" spans="2:18" ht="13.5">
      <c r="B24" s="79">
        <v>17</v>
      </c>
      <c r="C24" s="82">
        <v>2072</v>
      </c>
      <c r="D24" s="89" t="s">
        <v>510</v>
      </c>
      <c r="E24" s="63" t="s">
        <v>320</v>
      </c>
      <c r="F24" s="32">
        <f t="shared" si="0"/>
        <v>8</v>
      </c>
      <c r="G24" s="87" t="s">
        <v>12</v>
      </c>
      <c r="H24" s="87" t="s">
        <v>13</v>
      </c>
      <c r="I24" s="87" t="s">
        <v>15</v>
      </c>
      <c r="J24" s="87" t="s">
        <v>12</v>
      </c>
      <c r="K24" s="87" t="s">
        <v>21</v>
      </c>
      <c r="L24" s="87" t="s">
        <v>12</v>
      </c>
      <c r="M24" s="87" t="s">
        <v>13</v>
      </c>
      <c r="N24" s="87" t="s">
        <v>14</v>
      </c>
      <c r="O24" s="87" t="s">
        <v>638</v>
      </c>
      <c r="P24" s="87" t="s">
        <v>640</v>
      </c>
      <c r="Q24" s="88">
        <f t="shared" si="1"/>
        <v>8</v>
      </c>
      <c r="R24" s="78">
        <f t="shared" si="2"/>
        <v>0.002777777777777778</v>
      </c>
    </row>
    <row r="25" spans="2:18" ht="13.5">
      <c r="B25" s="79">
        <v>18</v>
      </c>
      <c r="C25" s="82">
        <v>2532</v>
      </c>
      <c r="D25" s="89" t="s">
        <v>556</v>
      </c>
      <c r="E25" s="63" t="s">
        <v>366</v>
      </c>
      <c r="F25" s="32">
        <f t="shared" si="0"/>
        <v>8</v>
      </c>
      <c r="G25" s="87" t="s">
        <v>12</v>
      </c>
      <c r="H25" s="87" t="s">
        <v>13</v>
      </c>
      <c r="I25" s="87" t="s">
        <v>21</v>
      </c>
      <c r="J25" s="87" t="s">
        <v>13</v>
      </c>
      <c r="K25" s="87" t="s">
        <v>21</v>
      </c>
      <c r="L25" s="87" t="s">
        <v>14</v>
      </c>
      <c r="M25" s="87" t="s">
        <v>13</v>
      </c>
      <c r="N25" s="87" t="s">
        <v>14</v>
      </c>
      <c r="O25" s="87" t="s">
        <v>638</v>
      </c>
      <c r="P25" s="87" t="s">
        <v>640</v>
      </c>
      <c r="Q25" s="88">
        <f t="shared" si="1"/>
        <v>8</v>
      </c>
      <c r="R25" s="78">
        <f t="shared" si="2"/>
        <v>0.002777777777777778</v>
      </c>
    </row>
    <row r="26" spans="2:18" ht="13.5">
      <c r="B26" s="79">
        <v>19</v>
      </c>
      <c r="C26" s="82">
        <v>2602</v>
      </c>
      <c r="D26" s="89" t="s">
        <v>563</v>
      </c>
      <c r="E26" s="63" t="s">
        <v>374</v>
      </c>
      <c r="F26" s="32">
        <f t="shared" si="0"/>
        <v>8</v>
      </c>
      <c r="G26" s="87" t="s">
        <v>12</v>
      </c>
      <c r="H26" s="87" t="s">
        <v>13</v>
      </c>
      <c r="I26" s="87" t="s">
        <v>14</v>
      </c>
      <c r="J26" s="87" t="s">
        <v>13</v>
      </c>
      <c r="K26" s="87" t="s">
        <v>21</v>
      </c>
      <c r="L26" s="87" t="s">
        <v>13</v>
      </c>
      <c r="M26" s="87" t="s">
        <v>13</v>
      </c>
      <c r="N26" s="87" t="s">
        <v>14</v>
      </c>
      <c r="O26" s="87" t="s">
        <v>638</v>
      </c>
      <c r="P26" s="87" t="s">
        <v>643</v>
      </c>
      <c r="Q26" s="88">
        <f t="shared" si="1"/>
        <v>8</v>
      </c>
      <c r="R26" s="78">
        <f t="shared" si="2"/>
        <v>0.002777777777777778</v>
      </c>
    </row>
    <row r="27" spans="2:18" ht="13.5">
      <c r="B27" s="79">
        <v>20</v>
      </c>
      <c r="C27" s="82">
        <v>2652</v>
      </c>
      <c r="D27" s="89" t="s">
        <v>568</v>
      </c>
      <c r="E27" s="63" t="s">
        <v>379</v>
      </c>
      <c r="F27" s="32">
        <f t="shared" si="0"/>
        <v>8</v>
      </c>
      <c r="G27" s="87" t="s">
        <v>650</v>
      </c>
      <c r="H27" s="87" t="s">
        <v>13</v>
      </c>
      <c r="I27" s="87" t="s">
        <v>15</v>
      </c>
      <c r="J27" s="87" t="s">
        <v>12</v>
      </c>
      <c r="K27" s="87" t="s">
        <v>21</v>
      </c>
      <c r="L27" s="87" t="s">
        <v>13</v>
      </c>
      <c r="M27" s="87" t="s">
        <v>13</v>
      </c>
      <c r="N27" s="87" t="s">
        <v>14</v>
      </c>
      <c r="O27" s="87" t="s">
        <v>14</v>
      </c>
      <c r="P27" s="87" t="s">
        <v>13</v>
      </c>
      <c r="Q27" s="88">
        <f t="shared" si="1"/>
        <v>8</v>
      </c>
      <c r="R27" s="78">
        <f t="shared" si="2"/>
        <v>0.002777777777777778</v>
      </c>
    </row>
    <row r="28" spans="2:18" ht="13.5">
      <c r="B28" s="79">
        <v>21</v>
      </c>
      <c r="C28" s="82">
        <v>2662</v>
      </c>
      <c r="D28" s="89" t="s">
        <v>569</v>
      </c>
      <c r="E28" s="63" t="s">
        <v>380</v>
      </c>
      <c r="F28" s="32">
        <f t="shared" si="0"/>
        <v>8</v>
      </c>
      <c r="G28" s="87" t="s">
        <v>12</v>
      </c>
      <c r="H28" s="87" t="s">
        <v>13</v>
      </c>
      <c r="I28" s="87" t="s">
        <v>15</v>
      </c>
      <c r="J28" s="87" t="s">
        <v>13</v>
      </c>
      <c r="K28" s="87" t="s">
        <v>21</v>
      </c>
      <c r="L28" s="87" t="s">
        <v>13</v>
      </c>
      <c r="M28" s="87" t="s">
        <v>13</v>
      </c>
      <c r="N28" s="87" t="s">
        <v>13</v>
      </c>
      <c r="O28" s="87" t="s">
        <v>638</v>
      </c>
      <c r="P28" s="87" t="s">
        <v>639</v>
      </c>
      <c r="Q28" s="88">
        <f t="shared" si="1"/>
        <v>8</v>
      </c>
      <c r="R28" s="78">
        <f t="shared" si="2"/>
        <v>0.002777777777777778</v>
      </c>
    </row>
    <row r="29" spans="2:18" ht="13.5">
      <c r="B29" s="79">
        <v>22</v>
      </c>
      <c r="C29" s="82">
        <v>1352</v>
      </c>
      <c r="D29" s="89" t="s">
        <v>448</v>
      </c>
      <c r="E29" s="63" t="s">
        <v>402</v>
      </c>
      <c r="F29" s="32">
        <f t="shared" si="0"/>
        <v>7</v>
      </c>
      <c r="G29" s="87" t="s">
        <v>12</v>
      </c>
      <c r="H29" s="87" t="s">
        <v>15</v>
      </c>
      <c r="I29" s="87" t="s">
        <v>15</v>
      </c>
      <c r="J29" s="87" t="s">
        <v>16</v>
      </c>
      <c r="K29" s="87" t="s">
        <v>16</v>
      </c>
      <c r="L29" s="87" t="s">
        <v>13</v>
      </c>
      <c r="M29" s="87" t="s">
        <v>13</v>
      </c>
      <c r="N29" s="87" t="s">
        <v>14</v>
      </c>
      <c r="O29" s="87" t="s">
        <v>638</v>
      </c>
      <c r="P29" s="87" t="s">
        <v>640</v>
      </c>
      <c r="Q29" s="88">
        <f t="shared" si="1"/>
        <v>7</v>
      </c>
      <c r="R29" s="78">
        <f t="shared" si="2"/>
        <v>0.004166666666666667</v>
      </c>
    </row>
    <row r="30" spans="2:18" ht="13.5">
      <c r="B30" s="79">
        <v>23</v>
      </c>
      <c r="C30" s="82">
        <v>1412</v>
      </c>
      <c r="D30" s="89" t="s">
        <v>454</v>
      </c>
      <c r="E30" s="63" t="s">
        <v>408</v>
      </c>
      <c r="F30" s="32">
        <f t="shared" si="0"/>
        <v>7</v>
      </c>
      <c r="G30" s="87" t="s">
        <v>12</v>
      </c>
      <c r="H30" s="87" t="s">
        <v>13</v>
      </c>
      <c r="I30" s="87" t="s">
        <v>15</v>
      </c>
      <c r="J30" s="87" t="s">
        <v>12</v>
      </c>
      <c r="K30" s="87" t="s">
        <v>21</v>
      </c>
      <c r="L30" s="87" t="s">
        <v>12</v>
      </c>
      <c r="M30" s="87" t="s">
        <v>13</v>
      </c>
      <c r="N30" s="87" t="s">
        <v>14</v>
      </c>
      <c r="O30" s="87" t="s">
        <v>638</v>
      </c>
      <c r="P30" s="87" t="s">
        <v>638</v>
      </c>
      <c r="Q30" s="88">
        <f t="shared" si="1"/>
        <v>7</v>
      </c>
      <c r="R30" s="78">
        <f t="shared" si="2"/>
        <v>0.004166666666666667</v>
      </c>
    </row>
    <row r="31" spans="2:18" ht="13.5">
      <c r="B31" s="79">
        <v>24</v>
      </c>
      <c r="C31" s="82">
        <v>1562</v>
      </c>
      <c r="D31" s="89" t="s">
        <v>469</v>
      </c>
      <c r="E31" s="63" t="s">
        <v>196</v>
      </c>
      <c r="F31" s="32">
        <f t="shared" si="0"/>
        <v>7</v>
      </c>
      <c r="G31" s="87" t="s">
        <v>12</v>
      </c>
      <c r="H31" s="87" t="s">
        <v>657</v>
      </c>
      <c r="I31" s="87" t="s">
        <v>657</v>
      </c>
      <c r="J31" s="87" t="s">
        <v>657</v>
      </c>
      <c r="K31" s="87" t="s">
        <v>654</v>
      </c>
      <c r="L31" s="87" t="s">
        <v>655</v>
      </c>
      <c r="M31" s="87" t="s">
        <v>657</v>
      </c>
      <c r="N31" s="87" t="s">
        <v>657</v>
      </c>
      <c r="O31" s="87" t="s">
        <v>656</v>
      </c>
      <c r="P31" s="87" t="s">
        <v>654</v>
      </c>
      <c r="Q31" s="88">
        <f t="shared" si="1"/>
        <v>7</v>
      </c>
      <c r="R31" s="78">
        <f t="shared" si="2"/>
        <v>0.004166666666666667</v>
      </c>
    </row>
    <row r="32" spans="2:18" ht="13.5">
      <c r="B32" s="79">
        <v>25</v>
      </c>
      <c r="C32" s="82">
        <v>1622</v>
      </c>
      <c r="D32" s="89" t="s">
        <v>110</v>
      </c>
      <c r="E32" s="63" t="s">
        <v>202</v>
      </c>
      <c r="F32" s="32">
        <f t="shared" si="0"/>
        <v>7</v>
      </c>
      <c r="G32" s="87" t="s">
        <v>14</v>
      </c>
      <c r="H32" s="87" t="s">
        <v>657</v>
      </c>
      <c r="I32" s="87" t="s">
        <v>653</v>
      </c>
      <c r="J32" s="87" t="s">
        <v>657</v>
      </c>
      <c r="K32" s="87" t="s">
        <v>654</v>
      </c>
      <c r="L32" s="87" t="s">
        <v>655</v>
      </c>
      <c r="M32" s="87" t="s">
        <v>657</v>
      </c>
      <c r="N32" s="87" t="s">
        <v>656</v>
      </c>
      <c r="O32" s="87" t="s">
        <v>656</v>
      </c>
      <c r="P32" s="87" t="s">
        <v>653</v>
      </c>
      <c r="Q32" s="88">
        <f t="shared" si="1"/>
        <v>7</v>
      </c>
      <c r="R32" s="78">
        <f t="shared" si="2"/>
        <v>0.004166666666666667</v>
      </c>
    </row>
    <row r="33" spans="2:18" ht="13.5">
      <c r="B33" s="79">
        <v>26</v>
      </c>
      <c r="C33" s="82">
        <v>1632</v>
      </c>
      <c r="D33" s="89" t="s">
        <v>475</v>
      </c>
      <c r="E33" s="63" t="s">
        <v>203</v>
      </c>
      <c r="F33" s="32">
        <f t="shared" si="0"/>
        <v>7</v>
      </c>
      <c r="G33" s="87" t="s">
        <v>650</v>
      </c>
      <c r="H33" s="87" t="s">
        <v>13</v>
      </c>
      <c r="I33" s="87" t="s">
        <v>15</v>
      </c>
      <c r="J33" s="87" t="s">
        <v>13</v>
      </c>
      <c r="K33" s="87" t="s">
        <v>13</v>
      </c>
      <c r="L33" s="87" t="s">
        <v>15</v>
      </c>
      <c r="M33" s="87" t="s">
        <v>21</v>
      </c>
      <c r="N33" s="87" t="s">
        <v>14</v>
      </c>
      <c r="O33" s="87" t="s">
        <v>14</v>
      </c>
      <c r="P33" s="87" t="s">
        <v>21</v>
      </c>
      <c r="Q33" s="88">
        <f t="shared" si="1"/>
        <v>7</v>
      </c>
      <c r="R33" s="78">
        <f t="shared" si="2"/>
        <v>0.004166666666666667</v>
      </c>
    </row>
    <row r="34" spans="2:18" ht="13.5">
      <c r="B34" s="79">
        <v>27</v>
      </c>
      <c r="C34" s="82">
        <v>1652</v>
      </c>
      <c r="D34" s="89" t="s">
        <v>477</v>
      </c>
      <c r="E34" s="63" t="s">
        <v>205</v>
      </c>
      <c r="F34" s="32">
        <f t="shared" si="0"/>
        <v>7</v>
      </c>
      <c r="G34" s="87" t="s">
        <v>12</v>
      </c>
      <c r="H34" s="87" t="s">
        <v>643</v>
      </c>
      <c r="I34" s="87" t="s">
        <v>639</v>
      </c>
      <c r="J34" s="87" t="s">
        <v>646</v>
      </c>
      <c r="K34" s="87" t="s">
        <v>640</v>
      </c>
      <c r="L34" s="87" t="s">
        <v>639</v>
      </c>
      <c r="M34" s="87" t="s">
        <v>639</v>
      </c>
      <c r="N34" s="87" t="s">
        <v>638</v>
      </c>
      <c r="O34" s="87" t="s">
        <v>638</v>
      </c>
      <c r="P34" s="87" t="s">
        <v>640</v>
      </c>
      <c r="Q34" s="88">
        <f t="shared" si="1"/>
        <v>7</v>
      </c>
      <c r="R34" s="78">
        <f t="shared" si="2"/>
        <v>0.004166666666666667</v>
      </c>
    </row>
    <row r="35" spans="2:18" ht="13.5">
      <c r="B35" s="79">
        <v>28</v>
      </c>
      <c r="C35" s="82">
        <v>1682</v>
      </c>
      <c r="D35" s="89" t="s">
        <v>480</v>
      </c>
      <c r="E35" s="63" t="s">
        <v>208</v>
      </c>
      <c r="F35" s="32">
        <f t="shared" si="0"/>
        <v>7</v>
      </c>
      <c r="G35" s="87" t="s">
        <v>14</v>
      </c>
      <c r="H35" s="87" t="s">
        <v>13</v>
      </c>
      <c r="I35" s="87" t="s">
        <v>21</v>
      </c>
      <c r="J35" s="87" t="s">
        <v>13</v>
      </c>
      <c r="K35" s="87" t="s">
        <v>21</v>
      </c>
      <c r="L35" s="87" t="s">
        <v>13</v>
      </c>
      <c r="M35" s="87" t="s">
        <v>13</v>
      </c>
      <c r="N35" s="87" t="s">
        <v>14</v>
      </c>
      <c r="O35" s="87" t="s">
        <v>638</v>
      </c>
      <c r="P35" s="87" t="s">
        <v>643</v>
      </c>
      <c r="Q35" s="88">
        <f t="shared" si="1"/>
        <v>7</v>
      </c>
      <c r="R35" s="78">
        <f t="shared" si="2"/>
        <v>0.004166666666666667</v>
      </c>
    </row>
    <row r="36" spans="2:18" ht="13.5">
      <c r="B36" s="79">
        <v>29</v>
      </c>
      <c r="C36" s="82">
        <v>1692</v>
      </c>
      <c r="D36" s="89" t="s">
        <v>481</v>
      </c>
      <c r="E36" s="63" t="s">
        <v>209</v>
      </c>
      <c r="F36" s="32">
        <f t="shared" si="0"/>
        <v>7</v>
      </c>
      <c r="G36" s="87" t="s">
        <v>650</v>
      </c>
      <c r="H36" s="87" t="s">
        <v>13</v>
      </c>
      <c r="I36" s="87" t="s">
        <v>15</v>
      </c>
      <c r="J36" s="87" t="s">
        <v>12</v>
      </c>
      <c r="K36" s="87" t="s">
        <v>14</v>
      </c>
      <c r="L36" s="87" t="s">
        <v>13</v>
      </c>
      <c r="M36" s="87" t="s">
        <v>13</v>
      </c>
      <c r="N36" s="87" t="s">
        <v>14</v>
      </c>
      <c r="O36" s="87" t="s">
        <v>14</v>
      </c>
      <c r="P36" s="87" t="s">
        <v>14</v>
      </c>
      <c r="Q36" s="88">
        <f t="shared" si="1"/>
        <v>7</v>
      </c>
      <c r="R36" s="78">
        <f t="shared" si="2"/>
        <v>0.004166666666666667</v>
      </c>
    </row>
    <row r="37" spans="2:18" ht="13.5">
      <c r="B37" s="79">
        <v>30</v>
      </c>
      <c r="C37" s="82">
        <v>1742</v>
      </c>
      <c r="D37" s="89" t="s">
        <v>486</v>
      </c>
      <c r="E37" s="63" t="s">
        <v>214</v>
      </c>
      <c r="F37" s="32">
        <f t="shared" si="0"/>
        <v>7</v>
      </c>
      <c r="G37" s="87" t="s">
        <v>649</v>
      </c>
      <c r="H37" s="87" t="s">
        <v>15</v>
      </c>
      <c r="I37" s="87" t="s">
        <v>15</v>
      </c>
      <c r="J37" s="87" t="s">
        <v>13</v>
      </c>
      <c r="K37" s="87" t="s">
        <v>21</v>
      </c>
      <c r="L37" s="87" t="s">
        <v>13</v>
      </c>
      <c r="M37" s="87" t="s">
        <v>13</v>
      </c>
      <c r="N37" s="87" t="s">
        <v>14</v>
      </c>
      <c r="O37" s="87" t="s">
        <v>14</v>
      </c>
      <c r="P37" s="87" t="s">
        <v>13</v>
      </c>
      <c r="Q37" s="88">
        <f t="shared" si="1"/>
        <v>7</v>
      </c>
      <c r="R37" s="78">
        <f t="shared" si="2"/>
        <v>0.004166666666666667</v>
      </c>
    </row>
    <row r="38" spans="2:18" ht="13.5">
      <c r="B38" s="79">
        <v>31</v>
      </c>
      <c r="C38" s="82">
        <v>1762</v>
      </c>
      <c r="D38" s="89" t="s">
        <v>488</v>
      </c>
      <c r="E38" s="63" t="s">
        <v>216</v>
      </c>
      <c r="F38" s="32">
        <f t="shared" si="0"/>
        <v>7</v>
      </c>
      <c r="G38" s="87" t="s">
        <v>12</v>
      </c>
      <c r="H38" s="87" t="s">
        <v>13</v>
      </c>
      <c r="I38" s="87" t="s">
        <v>13</v>
      </c>
      <c r="J38" s="87" t="s">
        <v>13</v>
      </c>
      <c r="K38" s="87" t="s">
        <v>21</v>
      </c>
      <c r="L38" s="87" t="s">
        <v>12</v>
      </c>
      <c r="M38" s="87" t="s">
        <v>13</v>
      </c>
      <c r="N38" s="87" t="s">
        <v>13</v>
      </c>
      <c r="O38" s="87" t="s">
        <v>638</v>
      </c>
      <c r="P38" s="87" t="s">
        <v>640</v>
      </c>
      <c r="Q38" s="88">
        <f t="shared" si="1"/>
        <v>7</v>
      </c>
      <c r="R38" s="78">
        <f t="shared" si="2"/>
        <v>0.004166666666666667</v>
      </c>
    </row>
    <row r="39" spans="2:18" ht="13.5">
      <c r="B39" s="79">
        <v>32</v>
      </c>
      <c r="C39" s="82">
        <v>1842</v>
      </c>
      <c r="D39" s="89" t="s">
        <v>496</v>
      </c>
      <c r="E39" s="63" t="s">
        <v>224</v>
      </c>
      <c r="F39" s="32">
        <f t="shared" si="0"/>
        <v>7</v>
      </c>
      <c r="G39" s="87" t="s">
        <v>12</v>
      </c>
      <c r="H39" s="87" t="s">
        <v>657</v>
      </c>
      <c r="I39" s="87" t="s">
        <v>653</v>
      </c>
      <c r="J39" s="87" t="s">
        <v>658</v>
      </c>
      <c r="K39" s="87" t="s">
        <v>654</v>
      </c>
      <c r="L39" s="87" t="s">
        <v>655</v>
      </c>
      <c r="M39" s="87" t="s">
        <v>657</v>
      </c>
      <c r="N39" s="87" t="s">
        <v>656</v>
      </c>
      <c r="O39" s="87" t="s">
        <v>656</v>
      </c>
      <c r="P39" s="87" t="s">
        <v>653</v>
      </c>
      <c r="Q39" s="88">
        <f t="shared" si="1"/>
        <v>7</v>
      </c>
      <c r="R39" s="78">
        <f t="shared" si="2"/>
        <v>0.004166666666666667</v>
      </c>
    </row>
    <row r="40" spans="2:18" ht="13.5">
      <c r="B40" s="79">
        <v>33</v>
      </c>
      <c r="C40" s="82">
        <v>2022</v>
      </c>
      <c r="D40" s="89" t="s">
        <v>505</v>
      </c>
      <c r="E40" s="62" t="s">
        <v>315</v>
      </c>
      <c r="F40" s="32">
        <f aca="true" t="shared" si="3" ref="F40:F71">IF($D40="","",Q40)</f>
        <v>7</v>
      </c>
      <c r="G40" s="87" t="s">
        <v>13</v>
      </c>
      <c r="H40" s="87" t="s">
        <v>653</v>
      </c>
      <c r="I40" s="87" t="s">
        <v>654</v>
      </c>
      <c r="J40" s="87" t="s">
        <v>657</v>
      </c>
      <c r="K40" s="87" t="s">
        <v>654</v>
      </c>
      <c r="L40" s="87" t="s">
        <v>657</v>
      </c>
      <c r="M40" s="87" t="s">
        <v>657</v>
      </c>
      <c r="N40" s="87" t="s">
        <v>656</v>
      </c>
      <c r="O40" s="87" t="s">
        <v>656</v>
      </c>
      <c r="P40" s="87" t="s">
        <v>654</v>
      </c>
      <c r="Q40" s="88">
        <f aca="true" t="shared" si="4" ref="Q40:Q71">IF($D40="","",SUM(COUNTIF(G40,$G$7),COUNTIF(H40,$H$7),COUNTIF(I40,$I$7),COUNTIF(J40,$J$7),COUNTIF(K40,$K$7),COUNTIF(L40,$L$7),COUNTIF(M40,$M$7),COUNTIF(N40,$N$7),COUNTIF(O40,$O$7),COUNTIF(P40,$P$7)))</f>
        <v>7</v>
      </c>
      <c r="R40" s="78">
        <f aca="true" t="shared" si="5" ref="R40:R71">IF($D40="","",($R$3-Q40)*$R$4)</f>
        <v>0.004166666666666667</v>
      </c>
    </row>
    <row r="41" spans="2:18" ht="13.5">
      <c r="B41" s="79">
        <v>34</v>
      </c>
      <c r="C41" s="82">
        <v>2032</v>
      </c>
      <c r="D41" s="89" t="s">
        <v>506</v>
      </c>
      <c r="E41" s="62" t="s">
        <v>316</v>
      </c>
      <c r="F41" s="32">
        <f t="shared" si="3"/>
        <v>7</v>
      </c>
      <c r="G41" s="87" t="s">
        <v>650</v>
      </c>
      <c r="H41" s="87" t="s">
        <v>13</v>
      </c>
      <c r="I41" s="87" t="s">
        <v>21</v>
      </c>
      <c r="J41" s="87" t="s">
        <v>13</v>
      </c>
      <c r="K41" s="87" t="s">
        <v>647</v>
      </c>
      <c r="L41" s="87" t="s">
        <v>13</v>
      </c>
      <c r="M41" s="87" t="s">
        <v>13</v>
      </c>
      <c r="N41" s="87" t="s">
        <v>14</v>
      </c>
      <c r="O41" s="87" t="s">
        <v>14</v>
      </c>
      <c r="P41" s="87" t="s">
        <v>15</v>
      </c>
      <c r="Q41" s="88">
        <f t="shared" si="4"/>
        <v>7</v>
      </c>
      <c r="R41" s="78">
        <f t="shared" si="5"/>
        <v>0.004166666666666667</v>
      </c>
    </row>
    <row r="42" spans="2:18" ht="13.5">
      <c r="B42" s="79">
        <v>35</v>
      </c>
      <c r="C42" s="82">
        <v>2092</v>
      </c>
      <c r="D42" s="83" t="s">
        <v>512</v>
      </c>
      <c r="E42" s="63" t="s">
        <v>322</v>
      </c>
      <c r="F42" s="32">
        <f t="shared" si="3"/>
        <v>7</v>
      </c>
      <c r="G42" s="87" t="s">
        <v>12</v>
      </c>
      <c r="H42" s="87" t="s">
        <v>13</v>
      </c>
      <c r="I42" s="87" t="s">
        <v>15</v>
      </c>
      <c r="J42" s="87" t="s">
        <v>13</v>
      </c>
      <c r="K42" s="87" t="s">
        <v>16</v>
      </c>
      <c r="L42" s="87" t="s">
        <v>12</v>
      </c>
      <c r="M42" s="87" t="s">
        <v>13</v>
      </c>
      <c r="N42" s="87" t="s">
        <v>21</v>
      </c>
      <c r="O42" s="87" t="s">
        <v>638</v>
      </c>
      <c r="P42" s="87" t="s">
        <v>640</v>
      </c>
      <c r="Q42" s="88">
        <f t="shared" si="4"/>
        <v>7</v>
      </c>
      <c r="R42" s="78">
        <f t="shared" si="5"/>
        <v>0.004166666666666667</v>
      </c>
    </row>
    <row r="43" spans="2:18" ht="13.5">
      <c r="B43" s="79">
        <v>36</v>
      </c>
      <c r="C43" s="82">
        <v>2192</v>
      </c>
      <c r="D43" s="89" t="s">
        <v>522</v>
      </c>
      <c r="E43" s="63" t="s">
        <v>332</v>
      </c>
      <c r="F43" s="32">
        <f t="shared" si="3"/>
        <v>7</v>
      </c>
      <c r="G43" s="87" t="s">
        <v>649</v>
      </c>
      <c r="H43" s="87" t="s">
        <v>13</v>
      </c>
      <c r="I43" s="87" t="s">
        <v>15</v>
      </c>
      <c r="J43" s="87" t="s">
        <v>12</v>
      </c>
      <c r="K43" s="87" t="s">
        <v>21</v>
      </c>
      <c r="L43" s="87" t="s">
        <v>12</v>
      </c>
      <c r="M43" s="87" t="s">
        <v>13</v>
      </c>
      <c r="N43" s="87" t="s">
        <v>14</v>
      </c>
      <c r="O43" s="87" t="s">
        <v>14</v>
      </c>
      <c r="P43" s="87" t="s">
        <v>21</v>
      </c>
      <c r="Q43" s="88">
        <f t="shared" si="4"/>
        <v>7</v>
      </c>
      <c r="R43" s="78">
        <f t="shared" si="5"/>
        <v>0.004166666666666667</v>
      </c>
    </row>
    <row r="44" spans="2:18" ht="13.5">
      <c r="B44" s="79">
        <v>37</v>
      </c>
      <c r="C44" s="82">
        <v>2262</v>
      </c>
      <c r="D44" s="89" t="s">
        <v>529</v>
      </c>
      <c r="E44" s="63" t="s">
        <v>339</v>
      </c>
      <c r="F44" s="32">
        <f t="shared" si="3"/>
        <v>7</v>
      </c>
      <c r="G44" s="87" t="s">
        <v>13</v>
      </c>
      <c r="H44" s="87" t="s">
        <v>657</v>
      </c>
      <c r="I44" s="87" t="s">
        <v>654</v>
      </c>
      <c r="J44" s="87" t="s">
        <v>657</v>
      </c>
      <c r="K44" s="87" t="s">
        <v>654</v>
      </c>
      <c r="L44" s="87" t="s">
        <v>655</v>
      </c>
      <c r="M44" s="87" t="s">
        <v>657</v>
      </c>
      <c r="N44" s="87" t="s">
        <v>656</v>
      </c>
      <c r="O44" s="87" t="s">
        <v>656</v>
      </c>
      <c r="P44" s="87" t="s">
        <v>654</v>
      </c>
      <c r="Q44" s="88">
        <f t="shared" si="4"/>
        <v>7</v>
      </c>
      <c r="R44" s="78">
        <f t="shared" si="5"/>
        <v>0.004166666666666667</v>
      </c>
    </row>
    <row r="45" spans="2:18" ht="13.5">
      <c r="B45" s="79">
        <v>38</v>
      </c>
      <c r="C45" s="82">
        <v>2382</v>
      </c>
      <c r="D45" s="89" t="s">
        <v>541</v>
      </c>
      <c r="E45" s="63" t="s">
        <v>594</v>
      </c>
      <c r="F45" s="32">
        <f t="shared" si="3"/>
        <v>7</v>
      </c>
      <c r="G45" s="87" t="s">
        <v>14</v>
      </c>
      <c r="H45" s="87" t="s">
        <v>13</v>
      </c>
      <c r="I45" s="87" t="s">
        <v>15</v>
      </c>
      <c r="J45" s="87" t="s">
        <v>12</v>
      </c>
      <c r="K45" s="87" t="s">
        <v>647</v>
      </c>
      <c r="L45" s="87" t="s">
        <v>13</v>
      </c>
      <c r="M45" s="87" t="s">
        <v>13</v>
      </c>
      <c r="N45" s="87" t="s">
        <v>14</v>
      </c>
      <c r="O45" s="87" t="s">
        <v>638</v>
      </c>
      <c r="P45" s="87" t="s">
        <v>640</v>
      </c>
      <c r="Q45" s="88">
        <f t="shared" si="4"/>
        <v>7</v>
      </c>
      <c r="R45" s="78">
        <f t="shared" si="5"/>
        <v>0.004166666666666667</v>
      </c>
    </row>
    <row r="46" spans="2:18" ht="13.5">
      <c r="B46" s="79">
        <v>39</v>
      </c>
      <c r="C46" s="82">
        <v>2412</v>
      </c>
      <c r="D46" s="89" t="s">
        <v>544</v>
      </c>
      <c r="E46" s="63" t="s">
        <v>597</v>
      </c>
      <c r="F46" s="32">
        <f t="shared" si="3"/>
        <v>7</v>
      </c>
      <c r="G46" s="87" t="s">
        <v>650</v>
      </c>
      <c r="H46" s="87" t="s">
        <v>13</v>
      </c>
      <c r="I46" s="87" t="s">
        <v>15</v>
      </c>
      <c r="J46" s="87" t="s">
        <v>13</v>
      </c>
      <c r="K46" s="87" t="s">
        <v>14</v>
      </c>
      <c r="L46" s="87" t="s">
        <v>13</v>
      </c>
      <c r="M46" s="87" t="s">
        <v>14</v>
      </c>
      <c r="N46" s="87" t="s">
        <v>14</v>
      </c>
      <c r="O46" s="87" t="s">
        <v>14</v>
      </c>
      <c r="P46" s="87" t="s">
        <v>13</v>
      </c>
      <c r="Q46" s="88">
        <f t="shared" si="4"/>
        <v>7</v>
      </c>
      <c r="R46" s="78">
        <f t="shared" si="5"/>
        <v>0.004166666666666667</v>
      </c>
    </row>
    <row r="47" spans="2:18" ht="13.5">
      <c r="B47" s="79">
        <v>40</v>
      </c>
      <c r="C47" s="82">
        <v>2432</v>
      </c>
      <c r="D47" s="89" t="s">
        <v>546</v>
      </c>
      <c r="E47" s="63" t="s">
        <v>599</v>
      </c>
      <c r="F47" s="32">
        <f t="shared" si="3"/>
        <v>7</v>
      </c>
      <c r="G47" s="87" t="s">
        <v>12</v>
      </c>
      <c r="H47" s="87" t="s">
        <v>15</v>
      </c>
      <c r="I47" s="87" t="s">
        <v>15</v>
      </c>
      <c r="J47" s="87" t="s">
        <v>13</v>
      </c>
      <c r="K47" s="87" t="s">
        <v>21</v>
      </c>
      <c r="L47" s="87" t="s">
        <v>12</v>
      </c>
      <c r="M47" s="87" t="s">
        <v>14</v>
      </c>
      <c r="N47" s="87" t="s">
        <v>14</v>
      </c>
      <c r="O47" s="87" t="s">
        <v>638</v>
      </c>
      <c r="P47" s="87" t="s">
        <v>640</v>
      </c>
      <c r="Q47" s="88">
        <f t="shared" si="4"/>
        <v>7</v>
      </c>
      <c r="R47" s="78">
        <f t="shared" si="5"/>
        <v>0.004166666666666667</v>
      </c>
    </row>
    <row r="48" spans="2:18" ht="13.5">
      <c r="B48" s="79">
        <v>41</v>
      </c>
      <c r="C48" s="82">
        <v>2462</v>
      </c>
      <c r="D48" s="89" t="s">
        <v>549</v>
      </c>
      <c r="E48" s="63" t="s">
        <v>602</v>
      </c>
      <c r="F48" s="32">
        <f t="shared" si="3"/>
        <v>7</v>
      </c>
      <c r="G48" s="87" t="s">
        <v>12</v>
      </c>
      <c r="H48" s="87" t="s">
        <v>13</v>
      </c>
      <c r="I48" s="87" t="s">
        <v>14</v>
      </c>
      <c r="J48" s="87" t="s">
        <v>13</v>
      </c>
      <c r="K48" s="87" t="s">
        <v>12</v>
      </c>
      <c r="L48" s="87" t="s">
        <v>12</v>
      </c>
      <c r="M48" s="87" t="s">
        <v>13</v>
      </c>
      <c r="N48" s="87" t="s">
        <v>14</v>
      </c>
      <c r="O48" s="87" t="s">
        <v>638</v>
      </c>
      <c r="P48" s="87" t="s">
        <v>640</v>
      </c>
      <c r="Q48" s="88">
        <f t="shared" si="4"/>
        <v>7</v>
      </c>
      <c r="R48" s="78">
        <f t="shared" si="5"/>
        <v>0.004166666666666667</v>
      </c>
    </row>
    <row r="49" spans="2:18" ht="13.5">
      <c r="B49" s="79">
        <v>42</v>
      </c>
      <c r="C49" s="82">
        <v>2482</v>
      </c>
      <c r="D49" s="83" t="s">
        <v>551</v>
      </c>
      <c r="E49" s="63" t="s">
        <v>361</v>
      </c>
      <c r="F49" s="32">
        <f t="shared" si="3"/>
        <v>7</v>
      </c>
      <c r="G49" s="87" t="s">
        <v>650</v>
      </c>
      <c r="H49" s="87" t="s">
        <v>13</v>
      </c>
      <c r="I49" s="87" t="s">
        <v>14</v>
      </c>
      <c r="J49" s="87" t="s">
        <v>12</v>
      </c>
      <c r="K49" s="87" t="s">
        <v>21</v>
      </c>
      <c r="L49" s="87" t="s">
        <v>13</v>
      </c>
      <c r="M49" s="87" t="s">
        <v>13</v>
      </c>
      <c r="N49" s="87" t="s">
        <v>14</v>
      </c>
      <c r="O49" s="87" t="s">
        <v>14</v>
      </c>
      <c r="P49" s="87" t="s">
        <v>15</v>
      </c>
      <c r="Q49" s="88">
        <f t="shared" si="4"/>
        <v>7</v>
      </c>
      <c r="R49" s="78">
        <f t="shared" si="5"/>
        <v>0.004166666666666667</v>
      </c>
    </row>
    <row r="50" spans="2:18" ht="13.5">
      <c r="B50" s="79">
        <v>43</v>
      </c>
      <c r="C50" s="82">
        <v>2562</v>
      </c>
      <c r="D50" s="89" t="s">
        <v>559</v>
      </c>
      <c r="E50" s="63" t="s">
        <v>603</v>
      </c>
      <c r="F50" s="32">
        <f t="shared" si="3"/>
        <v>7</v>
      </c>
      <c r="G50" s="87" t="s">
        <v>650</v>
      </c>
      <c r="H50" s="87" t="s">
        <v>15</v>
      </c>
      <c r="I50" s="87" t="s">
        <v>13</v>
      </c>
      <c r="J50" s="87" t="s">
        <v>13</v>
      </c>
      <c r="K50" s="87" t="s">
        <v>21</v>
      </c>
      <c r="L50" s="87" t="s">
        <v>13</v>
      </c>
      <c r="M50" s="87" t="s">
        <v>13</v>
      </c>
      <c r="N50" s="87" t="s">
        <v>14</v>
      </c>
      <c r="O50" s="87" t="s">
        <v>14</v>
      </c>
      <c r="P50" s="87" t="s">
        <v>13</v>
      </c>
      <c r="Q50" s="88">
        <f t="shared" si="4"/>
        <v>7</v>
      </c>
      <c r="R50" s="78">
        <f t="shared" si="5"/>
        <v>0.004166666666666667</v>
      </c>
    </row>
    <row r="51" spans="2:18" ht="13.5">
      <c r="B51" s="79">
        <v>44</v>
      </c>
      <c r="C51" s="82">
        <v>2612</v>
      </c>
      <c r="D51" s="89" t="s">
        <v>564</v>
      </c>
      <c r="E51" s="63" t="s">
        <v>375</v>
      </c>
      <c r="F51" s="32">
        <f t="shared" si="3"/>
        <v>7</v>
      </c>
      <c r="G51" s="87" t="s">
        <v>12</v>
      </c>
      <c r="H51" s="87" t="s">
        <v>15</v>
      </c>
      <c r="I51" s="87" t="s">
        <v>14</v>
      </c>
      <c r="J51" s="87" t="s">
        <v>13</v>
      </c>
      <c r="K51" s="87" t="s">
        <v>21</v>
      </c>
      <c r="L51" s="87" t="s">
        <v>12</v>
      </c>
      <c r="M51" s="87" t="s">
        <v>13</v>
      </c>
      <c r="N51" s="87" t="s">
        <v>14</v>
      </c>
      <c r="O51" s="87" t="s">
        <v>638</v>
      </c>
      <c r="P51" s="87" t="s">
        <v>640</v>
      </c>
      <c r="Q51" s="88">
        <f t="shared" si="4"/>
        <v>7</v>
      </c>
      <c r="R51" s="78">
        <f t="shared" si="5"/>
        <v>0.004166666666666667</v>
      </c>
    </row>
    <row r="52" spans="2:18" ht="13.5">
      <c r="B52" s="79">
        <v>45</v>
      </c>
      <c r="C52" s="113">
        <v>1052</v>
      </c>
      <c r="D52" s="89" t="s">
        <v>418</v>
      </c>
      <c r="E52" s="62" t="s">
        <v>145</v>
      </c>
      <c r="F52" s="32">
        <f t="shared" si="3"/>
        <v>6</v>
      </c>
      <c r="G52" s="87" t="s">
        <v>655</v>
      </c>
      <c r="H52" s="87" t="s">
        <v>13</v>
      </c>
      <c r="I52" s="87" t="s">
        <v>653</v>
      </c>
      <c r="J52" s="87" t="s">
        <v>657</v>
      </c>
      <c r="K52" s="87" t="s">
        <v>655</v>
      </c>
      <c r="L52" s="87" t="s">
        <v>658</v>
      </c>
      <c r="M52" s="87" t="s">
        <v>657</v>
      </c>
      <c r="N52" s="87" t="s">
        <v>654</v>
      </c>
      <c r="O52" s="87" t="s">
        <v>656</v>
      </c>
      <c r="P52" s="87" t="s">
        <v>653</v>
      </c>
      <c r="Q52" s="88">
        <f t="shared" si="4"/>
        <v>6</v>
      </c>
      <c r="R52" s="78">
        <f t="shared" si="5"/>
        <v>0.005555555555555556</v>
      </c>
    </row>
    <row r="53" spans="2:18" ht="13.5">
      <c r="B53" s="79">
        <v>46</v>
      </c>
      <c r="C53" s="113">
        <v>1082</v>
      </c>
      <c r="D53" s="89" t="s">
        <v>421</v>
      </c>
      <c r="E53" s="62" t="s">
        <v>148</v>
      </c>
      <c r="F53" s="32">
        <f t="shared" si="3"/>
        <v>6</v>
      </c>
      <c r="G53" s="87" t="s">
        <v>12</v>
      </c>
      <c r="H53" s="87" t="s">
        <v>653</v>
      </c>
      <c r="I53" s="87" t="s">
        <v>657</v>
      </c>
      <c r="J53" s="87" t="s">
        <v>655</v>
      </c>
      <c r="K53" s="87" t="s">
        <v>654</v>
      </c>
      <c r="L53" s="87" t="s">
        <v>655</v>
      </c>
      <c r="M53" s="87" t="s">
        <v>657</v>
      </c>
      <c r="N53" s="87" t="s">
        <v>14</v>
      </c>
      <c r="O53" s="87" t="s">
        <v>656</v>
      </c>
      <c r="P53" s="87" t="s">
        <v>654</v>
      </c>
      <c r="Q53" s="88">
        <f t="shared" si="4"/>
        <v>6</v>
      </c>
      <c r="R53" s="78">
        <f t="shared" si="5"/>
        <v>0.005555555555555556</v>
      </c>
    </row>
    <row r="54" spans="2:18" ht="13.5">
      <c r="B54" s="79">
        <v>47</v>
      </c>
      <c r="C54" s="113">
        <v>1092</v>
      </c>
      <c r="D54" s="89" t="s">
        <v>422</v>
      </c>
      <c r="E54" s="62" t="s">
        <v>149</v>
      </c>
      <c r="F54" s="32">
        <f t="shared" si="3"/>
        <v>6</v>
      </c>
      <c r="G54" s="87" t="s">
        <v>12</v>
      </c>
      <c r="H54" s="87" t="s">
        <v>653</v>
      </c>
      <c r="I54" s="87" t="s">
        <v>653</v>
      </c>
      <c r="J54" s="87" t="s">
        <v>653</v>
      </c>
      <c r="K54" s="87" t="s">
        <v>654</v>
      </c>
      <c r="L54" s="87" t="s">
        <v>655</v>
      </c>
      <c r="M54" s="87" t="s">
        <v>657</v>
      </c>
      <c r="N54" s="87" t="s">
        <v>656</v>
      </c>
      <c r="O54" s="87" t="s">
        <v>656</v>
      </c>
      <c r="P54" s="87" t="s">
        <v>653</v>
      </c>
      <c r="Q54" s="88">
        <f t="shared" si="4"/>
        <v>6</v>
      </c>
      <c r="R54" s="78">
        <f t="shared" si="5"/>
        <v>0.005555555555555556</v>
      </c>
    </row>
    <row r="55" spans="2:18" ht="13.5">
      <c r="B55" s="79">
        <v>48</v>
      </c>
      <c r="C55" s="82">
        <v>1232</v>
      </c>
      <c r="D55" s="89" t="s">
        <v>436</v>
      </c>
      <c r="E55" s="63" t="s">
        <v>163</v>
      </c>
      <c r="F55" s="32">
        <f t="shared" si="3"/>
        <v>6</v>
      </c>
      <c r="G55" s="87" t="s">
        <v>12</v>
      </c>
      <c r="H55" s="87" t="s">
        <v>13</v>
      </c>
      <c r="I55" s="87" t="s">
        <v>21</v>
      </c>
      <c r="J55" s="87" t="s">
        <v>13</v>
      </c>
      <c r="K55" s="87" t="s">
        <v>21</v>
      </c>
      <c r="L55" s="87" t="s">
        <v>14</v>
      </c>
      <c r="M55" s="87" t="s">
        <v>12</v>
      </c>
      <c r="N55" s="87" t="s">
        <v>13</v>
      </c>
      <c r="O55" s="87" t="s">
        <v>638</v>
      </c>
      <c r="P55" s="87" t="s">
        <v>640</v>
      </c>
      <c r="Q55" s="88">
        <f t="shared" si="4"/>
        <v>6</v>
      </c>
      <c r="R55" s="78">
        <f t="shared" si="5"/>
        <v>0.005555555555555556</v>
      </c>
    </row>
    <row r="56" spans="2:18" ht="13.5">
      <c r="B56" s="79">
        <v>49</v>
      </c>
      <c r="C56" s="82">
        <v>1312</v>
      </c>
      <c r="D56" s="89" t="s">
        <v>444</v>
      </c>
      <c r="E56" s="63" t="s">
        <v>398</v>
      </c>
      <c r="F56" s="32">
        <f t="shared" si="3"/>
        <v>6</v>
      </c>
      <c r="G56" s="87" t="s">
        <v>12</v>
      </c>
      <c r="H56" s="87" t="s">
        <v>657</v>
      </c>
      <c r="I56" s="87" t="s">
        <v>653</v>
      </c>
      <c r="J56" s="87" t="s">
        <v>658</v>
      </c>
      <c r="K56" s="87" t="s">
        <v>655</v>
      </c>
      <c r="L56" s="87" t="s">
        <v>655</v>
      </c>
      <c r="M56" s="87" t="s">
        <v>657</v>
      </c>
      <c r="N56" s="87" t="s">
        <v>657</v>
      </c>
      <c r="O56" s="87" t="s">
        <v>656</v>
      </c>
      <c r="P56" s="87" t="s">
        <v>654</v>
      </c>
      <c r="Q56" s="88">
        <f t="shared" si="4"/>
        <v>6</v>
      </c>
      <c r="R56" s="78">
        <f t="shared" si="5"/>
        <v>0.005555555555555556</v>
      </c>
    </row>
    <row r="57" spans="2:18" ht="13.5">
      <c r="B57" s="79">
        <v>50</v>
      </c>
      <c r="C57" s="82">
        <v>1322</v>
      </c>
      <c r="D57" s="89" t="s">
        <v>445</v>
      </c>
      <c r="E57" s="63" t="s">
        <v>399</v>
      </c>
      <c r="F57" s="32">
        <f t="shared" si="3"/>
        <v>6</v>
      </c>
      <c r="G57" s="87" t="s">
        <v>650</v>
      </c>
      <c r="H57" s="87" t="s">
        <v>13</v>
      </c>
      <c r="I57" s="87" t="s">
        <v>14</v>
      </c>
      <c r="J57" s="87" t="s">
        <v>16</v>
      </c>
      <c r="K57" s="87" t="s">
        <v>21</v>
      </c>
      <c r="L57" s="87" t="s">
        <v>12</v>
      </c>
      <c r="M57" s="87" t="s">
        <v>13</v>
      </c>
      <c r="N57" s="87" t="s">
        <v>14</v>
      </c>
      <c r="O57" s="87" t="s">
        <v>14</v>
      </c>
      <c r="P57" s="87" t="s">
        <v>15</v>
      </c>
      <c r="Q57" s="88">
        <f t="shared" si="4"/>
        <v>6</v>
      </c>
      <c r="R57" s="78">
        <f t="shared" si="5"/>
        <v>0.005555555555555556</v>
      </c>
    </row>
    <row r="58" spans="2:18" ht="13.5">
      <c r="B58" s="79">
        <v>51</v>
      </c>
      <c r="C58" s="82">
        <v>1602</v>
      </c>
      <c r="D58" s="89" t="s">
        <v>473</v>
      </c>
      <c r="E58" s="63" t="s">
        <v>200</v>
      </c>
      <c r="F58" s="32">
        <f t="shared" si="3"/>
        <v>6</v>
      </c>
      <c r="G58" s="87" t="s">
        <v>12</v>
      </c>
      <c r="H58" s="87" t="s">
        <v>15</v>
      </c>
      <c r="I58" s="87" t="s">
        <v>15</v>
      </c>
      <c r="J58" s="87" t="s">
        <v>12</v>
      </c>
      <c r="K58" s="87" t="s">
        <v>21</v>
      </c>
      <c r="L58" s="87" t="s">
        <v>13</v>
      </c>
      <c r="M58" s="87" t="s">
        <v>14</v>
      </c>
      <c r="N58" s="87" t="s">
        <v>14</v>
      </c>
      <c r="O58" s="87" t="s">
        <v>638</v>
      </c>
      <c r="P58" s="87" t="s">
        <v>643</v>
      </c>
      <c r="Q58" s="88">
        <f t="shared" si="4"/>
        <v>6</v>
      </c>
      <c r="R58" s="78">
        <f t="shared" si="5"/>
        <v>0.005555555555555556</v>
      </c>
    </row>
    <row r="59" spans="2:18" ht="13.5">
      <c r="B59" s="79">
        <v>52</v>
      </c>
      <c r="C59" s="82">
        <v>1642</v>
      </c>
      <c r="D59" s="89" t="s">
        <v>476</v>
      </c>
      <c r="E59" s="63" t="s">
        <v>204</v>
      </c>
      <c r="F59" s="32">
        <f t="shared" si="3"/>
        <v>6</v>
      </c>
      <c r="G59" s="87" t="s">
        <v>650</v>
      </c>
      <c r="H59" s="87" t="s">
        <v>13</v>
      </c>
      <c r="I59" s="87" t="s">
        <v>15</v>
      </c>
      <c r="J59" s="87" t="s">
        <v>12</v>
      </c>
      <c r="K59" s="87" t="s">
        <v>647</v>
      </c>
      <c r="L59" s="87" t="s">
        <v>12</v>
      </c>
      <c r="M59" s="87" t="s">
        <v>13</v>
      </c>
      <c r="N59" s="87" t="s">
        <v>14</v>
      </c>
      <c r="O59" s="87" t="s">
        <v>14</v>
      </c>
      <c r="P59" s="87" t="s">
        <v>14</v>
      </c>
      <c r="Q59" s="88">
        <f t="shared" si="4"/>
        <v>6</v>
      </c>
      <c r="R59" s="78">
        <f t="shared" si="5"/>
        <v>0.005555555555555556</v>
      </c>
    </row>
    <row r="60" spans="2:18" ht="13.5">
      <c r="B60" s="79">
        <v>53</v>
      </c>
      <c r="C60" s="82">
        <v>1662</v>
      </c>
      <c r="D60" s="89" t="s">
        <v>478</v>
      </c>
      <c r="E60" s="63" t="s">
        <v>206</v>
      </c>
      <c r="F60" s="32">
        <f t="shared" si="3"/>
        <v>6</v>
      </c>
      <c r="G60" s="87" t="s">
        <v>12</v>
      </c>
      <c r="H60" s="87" t="s">
        <v>13</v>
      </c>
      <c r="I60" s="87" t="s">
        <v>21</v>
      </c>
      <c r="J60" s="87" t="s">
        <v>12</v>
      </c>
      <c r="K60" s="87" t="s">
        <v>21</v>
      </c>
      <c r="L60" s="87" t="s">
        <v>12</v>
      </c>
      <c r="M60" s="87" t="s">
        <v>14</v>
      </c>
      <c r="N60" s="87" t="s">
        <v>14</v>
      </c>
      <c r="O60" s="87" t="s">
        <v>638</v>
      </c>
      <c r="P60" s="87" t="s">
        <v>640</v>
      </c>
      <c r="Q60" s="88">
        <f t="shared" si="4"/>
        <v>6</v>
      </c>
      <c r="R60" s="78">
        <f t="shared" si="5"/>
        <v>0.005555555555555556</v>
      </c>
    </row>
    <row r="61" spans="2:18" ht="13.5">
      <c r="B61" s="79">
        <v>54</v>
      </c>
      <c r="C61" s="82">
        <v>1712</v>
      </c>
      <c r="D61" s="89" t="s">
        <v>483</v>
      </c>
      <c r="E61" s="63" t="s">
        <v>211</v>
      </c>
      <c r="F61" s="32">
        <f t="shared" si="3"/>
        <v>6</v>
      </c>
      <c r="G61" s="87" t="s">
        <v>651</v>
      </c>
      <c r="H61" s="87" t="s">
        <v>13</v>
      </c>
      <c r="I61" s="87" t="s">
        <v>21</v>
      </c>
      <c r="J61" s="87" t="s">
        <v>13</v>
      </c>
      <c r="K61" s="87" t="s">
        <v>21</v>
      </c>
      <c r="L61" s="87" t="s">
        <v>12</v>
      </c>
      <c r="M61" s="87" t="s">
        <v>13</v>
      </c>
      <c r="N61" s="87" t="s">
        <v>14</v>
      </c>
      <c r="O61" s="87" t="s">
        <v>14</v>
      </c>
      <c r="P61" s="87" t="s">
        <v>13</v>
      </c>
      <c r="Q61" s="88">
        <f t="shared" si="4"/>
        <v>6</v>
      </c>
      <c r="R61" s="78">
        <f t="shared" si="5"/>
        <v>0.005555555555555556</v>
      </c>
    </row>
    <row r="62" spans="2:18" ht="13.5">
      <c r="B62" s="79">
        <v>55</v>
      </c>
      <c r="C62" s="82">
        <v>1722</v>
      </c>
      <c r="D62" s="89" t="s">
        <v>484</v>
      </c>
      <c r="E62" s="63" t="s">
        <v>212</v>
      </c>
      <c r="F62" s="32">
        <f t="shared" si="3"/>
        <v>6</v>
      </c>
      <c r="G62" s="87" t="s">
        <v>650</v>
      </c>
      <c r="H62" s="87" t="s">
        <v>13</v>
      </c>
      <c r="I62" s="87" t="s">
        <v>21</v>
      </c>
      <c r="J62" s="87" t="s">
        <v>12</v>
      </c>
      <c r="K62" s="87" t="s">
        <v>21</v>
      </c>
      <c r="L62" s="87" t="s">
        <v>12</v>
      </c>
      <c r="M62" s="87" t="s">
        <v>13</v>
      </c>
      <c r="N62" s="87" t="s">
        <v>14</v>
      </c>
      <c r="O62" s="87" t="s">
        <v>14</v>
      </c>
      <c r="P62" s="87" t="s">
        <v>15</v>
      </c>
      <c r="Q62" s="88">
        <f t="shared" si="4"/>
        <v>6</v>
      </c>
      <c r="R62" s="78">
        <f t="shared" si="5"/>
        <v>0.005555555555555556</v>
      </c>
    </row>
    <row r="63" spans="2:18" ht="13.5">
      <c r="B63" s="79">
        <v>56</v>
      </c>
      <c r="C63" s="82">
        <v>1772</v>
      </c>
      <c r="D63" s="89" t="s">
        <v>489</v>
      </c>
      <c r="E63" s="63" t="s">
        <v>217</v>
      </c>
      <c r="F63" s="32">
        <f t="shared" si="3"/>
        <v>6</v>
      </c>
      <c r="G63" s="87" t="s">
        <v>14</v>
      </c>
      <c r="H63" s="87" t="s">
        <v>15</v>
      </c>
      <c r="I63" s="87" t="s">
        <v>15</v>
      </c>
      <c r="J63" s="87" t="s">
        <v>13</v>
      </c>
      <c r="K63" s="87" t="s">
        <v>21</v>
      </c>
      <c r="L63" s="87" t="s">
        <v>14</v>
      </c>
      <c r="M63" s="87" t="s">
        <v>13</v>
      </c>
      <c r="N63" s="87" t="s">
        <v>14</v>
      </c>
      <c r="O63" s="87" t="s">
        <v>638</v>
      </c>
      <c r="P63" s="87" t="s">
        <v>643</v>
      </c>
      <c r="Q63" s="88">
        <f t="shared" si="4"/>
        <v>6</v>
      </c>
      <c r="R63" s="78">
        <f t="shared" si="5"/>
        <v>0.005555555555555556</v>
      </c>
    </row>
    <row r="64" spans="2:18" ht="13.5">
      <c r="B64" s="79">
        <v>57</v>
      </c>
      <c r="C64" s="82">
        <v>1872</v>
      </c>
      <c r="D64" s="89" t="s">
        <v>499</v>
      </c>
      <c r="E64" s="63" t="s">
        <v>227</v>
      </c>
      <c r="F64" s="32">
        <f t="shared" si="3"/>
        <v>6</v>
      </c>
      <c r="G64" s="87" t="s">
        <v>12</v>
      </c>
      <c r="H64" s="87" t="s">
        <v>653</v>
      </c>
      <c r="I64" s="87" t="s">
        <v>653</v>
      </c>
      <c r="J64" s="87" t="s">
        <v>656</v>
      </c>
      <c r="K64" s="87" t="s">
        <v>655</v>
      </c>
      <c r="L64" s="87" t="s">
        <v>657</v>
      </c>
      <c r="M64" s="87" t="s">
        <v>657</v>
      </c>
      <c r="N64" s="87" t="s">
        <v>657</v>
      </c>
      <c r="O64" s="87" t="s">
        <v>656</v>
      </c>
      <c r="P64" s="87" t="s">
        <v>654</v>
      </c>
      <c r="Q64" s="88">
        <f t="shared" si="4"/>
        <v>6</v>
      </c>
      <c r="R64" s="78">
        <f t="shared" si="5"/>
        <v>0.005555555555555556</v>
      </c>
    </row>
    <row r="65" spans="2:18" ht="13.5">
      <c r="B65" s="79">
        <v>58</v>
      </c>
      <c r="C65" s="82">
        <v>2052</v>
      </c>
      <c r="D65" s="89" t="s">
        <v>508</v>
      </c>
      <c r="E65" s="62" t="s">
        <v>318</v>
      </c>
      <c r="F65" s="32">
        <f t="shared" si="3"/>
        <v>6</v>
      </c>
      <c r="G65" s="87" t="s">
        <v>12</v>
      </c>
      <c r="H65" s="87" t="s">
        <v>13</v>
      </c>
      <c r="I65" s="87" t="s">
        <v>15</v>
      </c>
      <c r="J65" s="87" t="s">
        <v>13</v>
      </c>
      <c r="K65" s="87" t="s">
        <v>21</v>
      </c>
      <c r="L65" s="87" t="s">
        <v>12</v>
      </c>
      <c r="M65" s="87" t="s">
        <v>12</v>
      </c>
      <c r="N65" s="87" t="s">
        <v>21</v>
      </c>
      <c r="O65" s="87" t="s">
        <v>638</v>
      </c>
      <c r="P65" s="87" t="s">
        <v>643</v>
      </c>
      <c r="Q65" s="88">
        <f t="shared" si="4"/>
        <v>6</v>
      </c>
      <c r="R65" s="78">
        <f t="shared" si="5"/>
        <v>0.005555555555555556</v>
      </c>
    </row>
    <row r="66" spans="2:18" ht="13.5">
      <c r="B66" s="79">
        <v>59</v>
      </c>
      <c r="C66" s="82">
        <v>2082</v>
      </c>
      <c r="D66" s="83" t="s">
        <v>511</v>
      </c>
      <c r="E66" s="63" t="s">
        <v>321</v>
      </c>
      <c r="F66" s="32">
        <f t="shared" si="3"/>
        <v>6</v>
      </c>
      <c r="G66" s="87" t="s">
        <v>651</v>
      </c>
      <c r="H66" s="87" t="s">
        <v>14</v>
      </c>
      <c r="I66" s="87" t="s">
        <v>15</v>
      </c>
      <c r="J66" s="87" t="s">
        <v>13</v>
      </c>
      <c r="K66" s="87" t="s">
        <v>21</v>
      </c>
      <c r="L66" s="87" t="s">
        <v>14</v>
      </c>
      <c r="M66" s="87" t="s">
        <v>13</v>
      </c>
      <c r="N66" s="87" t="s">
        <v>14</v>
      </c>
      <c r="O66" s="87" t="s">
        <v>14</v>
      </c>
      <c r="P66" s="87" t="s">
        <v>14</v>
      </c>
      <c r="Q66" s="88">
        <f t="shared" si="4"/>
        <v>6</v>
      </c>
      <c r="R66" s="78">
        <f t="shared" si="5"/>
        <v>0.005555555555555556</v>
      </c>
    </row>
    <row r="67" spans="2:18" ht="13.5">
      <c r="B67" s="79">
        <v>60</v>
      </c>
      <c r="C67" s="82">
        <v>2102</v>
      </c>
      <c r="D67" s="83" t="s">
        <v>513</v>
      </c>
      <c r="E67" s="63" t="s">
        <v>323</v>
      </c>
      <c r="F67" s="32">
        <f t="shared" si="3"/>
        <v>6</v>
      </c>
      <c r="G67" s="87" t="s">
        <v>651</v>
      </c>
      <c r="H67" s="87" t="s">
        <v>14</v>
      </c>
      <c r="I67" s="87" t="s">
        <v>15</v>
      </c>
      <c r="J67" s="87" t="s">
        <v>13</v>
      </c>
      <c r="K67" s="87" t="s">
        <v>21</v>
      </c>
      <c r="L67" s="87" t="s">
        <v>14</v>
      </c>
      <c r="M67" s="87" t="s">
        <v>13</v>
      </c>
      <c r="N67" s="87" t="s">
        <v>14</v>
      </c>
      <c r="O67" s="87" t="s">
        <v>14</v>
      </c>
      <c r="P67" s="87" t="s">
        <v>13</v>
      </c>
      <c r="Q67" s="88">
        <f t="shared" si="4"/>
        <v>6</v>
      </c>
      <c r="R67" s="78">
        <f t="shared" si="5"/>
        <v>0.005555555555555556</v>
      </c>
    </row>
    <row r="68" spans="2:18" ht="13.5">
      <c r="B68" s="79">
        <v>61</v>
      </c>
      <c r="C68" s="82">
        <v>2222</v>
      </c>
      <c r="D68" s="83" t="s">
        <v>525</v>
      </c>
      <c r="E68" s="63" t="s">
        <v>335</v>
      </c>
      <c r="F68" s="32">
        <f t="shared" si="3"/>
        <v>6</v>
      </c>
      <c r="G68" s="87" t="s">
        <v>13</v>
      </c>
      <c r="H68" s="87" t="s">
        <v>12</v>
      </c>
      <c r="I68" s="87" t="s">
        <v>647</v>
      </c>
      <c r="J68" s="87" t="s">
        <v>13</v>
      </c>
      <c r="K68" s="87" t="s">
        <v>21</v>
      </c>
      <c r="L68" s="87" t="s">
        <v>13</v>
      </c>
      <c r="M68" s="87" t="s">
        <v>13</v>
      </c>
      <c r="N68" s="87" t="s">
        <v>14</v>
      </c>
      <c r="O68" s="87" t="s">
        <v>638</v>
      </c>
      <c r="P68" s="87" t="s">
        <v>643</v>
      </c>
      <c r="Q68" s="88">
        <f t="shared" si="4"/>
        <v>6</v>
      </c>
      <c r="R68" s="78">
        <f t="shared" si="5"/>
        <v>0.005555555555555556</v>
      </c>
    </row>
    <row r="69" spans="2:18" ht="13.5">
      <c r="B69" s="79">
        <v>62</v>
      </c>
      <c r="C69" s="82">
        <v>2402</v>
      </c>
      <c r="D69" s="89" t="s">
        <v>543</v>
      </c>
      <c r="E69" s="63" t="s">
        <v>596</v>
      </c>
      <c r="F69" s="32">
        <f t="shared" si="3"/>
        <v>6</v>
      </c>
      <c r="G69" s="87" t="s">
        <v>12</v>
      </c>
      <c r="H69" s="87" t="s">
        <v>13</v>
      </c>
      <c r="I69" s="87" t="s">
        <v>21</v>
      </c>
      <c r="J69" s="87" t="s">
        <v>12</v>
      </c>
      <c r="K69" s="87" t="s">
        <v>21</v>
      </c>
      <c r="L69" s="87" t="s">
        <v>13</v>
      </c>
      <c r="M69" s="87" t="s">
        <v>13</v>
      </c>
      <c r="N69" s="87" t="s">
        <v>13</v>
      </c>
      <c r="O69" s="87" t="s">
        <v>638</v>
      </c>
      <c r="P69" s="87" t="s">
        <v>638</v>
      </c>
      <c r="Q69" s="88">
        <f t="shared" si="4"/>
        <v>6</v>
      </c>
      <c r="R69" s="78">
        <f t="shared" si="5"/>
        <v>0.005555555555555556</v>
      </c>
    </row>
    <row r="70" spans="2:18" ht="13.5">
      <c r="B70" s="79">
        <v>63</v>
      </c>
      <c r="C70" s="82">
        <v>2472</v>
      </c>
      <c r="D70" s="83" t="s">
        <v>550</v>
      </c>
      <c r="E70" s="63" t="s">
        <v>360</v>
      </c>
      <c r="F70" s="32">
        <f t="shared" si="3"/>
        <v>6</v>
      </c>
      <c r="G70" s="87" t="s">
        <v>14</v>
      </c>
      <c r="H70" s="87" t="s">
        <v>657</v>
      </c>
      <c r="I70" s="87" t="s">
        <v>653</v>
      </c>
      <c r="J70" s="87" t="s">
        <v>657</v>
      </c>
      <c r="K70" s="87" t="s">
        <v>653</v>
      </c>
      <c r="L70" s="87" t="s">
        <v>657</v>
      </c>
      <c r="M70" s="87" t="s">
        <v>657</v>
      </c>
      <c r="N70" s="87" t="s">
        <v>654</v>
      </c>
      <c r="O70" s="87" t="s">
        <v>656</v>
      </c>
      <c r="P70" s="87" t="s">
        <v>655</v>
      </c>
      <c r="Q70" s="88">
        <f t="shared" si="4"/>
        <v>6</v>
      </c>
      <c r="R70" s="78">
        <f t="shared" si="5"/>
        <v>0.005555555555555556</v>
      </c>
    </row>
    <row r="71" spans="2:18" ht="13.5">
      <c r="B71" s="79">
        <v>64</v>
      </c>
      <c r="C71" s="82">
        <v>2502</v>
      </c>
      <c r="D71" s="83" t="s">
        <v>553</v>
      </c>
      <c r="E71" s="63" t="s">
        <v>363</v>
      </c>
      <c r="F71" s="32">
        <f t="shared" si="3"/>
        <v>6</v>
      </c>
      <c r="G71" s="87" t="s">
        <v>21</v>
      </c>
      <c r="H71" s="87" t="s">
        <v>13</v>
      </c>
      <c r="I71" s="87" t="s">
        <v>15</v>
      </c>
      <c r="J71" s="87" t="s">
        <v>12</v>
      </c>
      <c r="K71" s="87" t="s">
        <v>21</v>
      </c>
      <c r="L71" s="87" t="s">
        <v>12</v>
      </c>
      <c r="M71" s="87" t="s">
        <v>13</v>
      </c>
      <c r="N71" s="87" t="s">
        <v>14</v>
      </c>
      <c r="O71" s="87" t="s">
        <v>638</v>
      </c>
      <c r="P71" s="87" t="s">
        <v>639</v>
      </c>
      <c r="Q71" s="88">
        <f t="shared" si="4"/>
        <v>6</v>
      </c>
      <c r="R71" s="78">
        <f t="shared" si="5"/>
        <v>0.005555555555555556</v>
      </c>
    </row>
    <row r="72" spans="2:18" ht="13.5">
      <c r="B72" s="79">
        <v>65</v>
      </c>
      <c r="C72" s="82">
        <v>2592</v>
      </c>
      <c r="D72" s="89" t="s">
        <v>562</v>
      </c>
      <c r="E72" s="63" t="s">
        <v>373</v>
      </c>
      <c r="F72" s="32">
        <f aca="true" t="shared" si="6" ref="F72:F103">IF($D72="","",Q72)</f>
        <v>6</v>
      </c>
      <c r="G72" s="87" t="s">
        <v>12</v>
      </c>
      <c r="H72" s="87" t="s">
        <v>13</v>
      </c>
      <c r="I72" s="87" t="s">
        <v>14</v>
      </c>
      <c r="J72" s="87" t="s">
        <v>15</v>
      </c>
      <c r="K72" s="87" t="s">
        <v>647</v>
      </c>
      <c r="L72" s="87" t="s">
        <v>13</v>
      </c>
      <c r="M72" s="87" t="s">
        <v>13</v>
      </c>
      <c r="N72" s="87" t="s">
        <v>14</v>
      </c>
      <c r="O72" s="87" t="s">
        <v>638</v>
      </c>
      <c r="P72" s="87" t="s">
        <v>643</v>
      </c>
      <c r="Q72" s="88">
        <f aca="true" t="shared" si="7" ref="Q72:Q103">IF($D72="","",SUM(COUNTIF(G72,$G$7),COUNTIF(H72,$H$7),COUNTIF(I72,$I$7),COUNTIF(J72,$J$7),COUNTIF(K72,$K$7),COUNTIF(L72,$L$7),COUNTIF(M72,$M$7),COUNTIF(N72,$N$7),COUNTIF(O72,$O$7),COUNTIF(P72,$P$7)))</f>
        <v>6</v>
      </c>
      <c r="R72" s="78">
        <f aca="true" t="shared" si="8" ref="R72:R103">IF($D72="","",($R$3-Q72)*$R$4)</f>
        <v>0.005555555555555556</v>
      </c>
    </row>
    <row r="73" spans="2:18" ht="13.5">
      <c r="B73" s="79">
        <v>66</v>
      </c>
      <c r="C73" s="82">
        <v>2642</v>
      </c>
      <c r="D73" s="89" t="s">
        <v>567</v>
      </c>
      <c r="E73" s="63" t="s">
        <v>378</v>
      </c>
      <c r="F73" s="32">
        <f t="shared" si="6"/>
        <v>6</v>
      </c>
      <c r="G73" s="87" t="s">
        <v>650</v>
      </c>
      <c r="H73" s="87" t="s">
        <v>13</v>
      </c>
      <c r="I73" s="87" t="s">
        <v>15</v>
      </c>
      <c r="J73" s="87" t="s">
        <v>12</v>
      </c>
      <c r="K73" s="87" t="s">
        <v>16</v>
      </c>
      <c r="L73" s="87" t="s">
        <v>14</v>
      </c>
      <c r="M73" s="87" t="s">
        <v>13</v>
      </c>
      <c r="N73" s="87" t="s">
        <v>14</v>
      </c>
      <c r="O73" s="87" t="s">
        <v>14</v>
      </c>
      <c r="P73" s="87" t="s">
        <v>15</v>
      </c>
      <c r="Q73" s="88">
        <f t="shared" si="7"/>
        <v>6</v>
      </c>
      <c r="R73" s="78">
        <f t="shared" si="8"/>
        <v>0.005555555555555556</v>
      </c>
    </row>
    <row r="74" spans="2:18" ht="13.5">
      <c r="B74" s="79">
        <v>67</v>
      </c>
      <c r="C74" s="82">
        <v>2692</v>
      </c>
      <c r="D74" s="89" t="s">
        <v>572</v>
      </c>
      <c r="E74" s="63" t="s">
        <v>383</v>
      </c>
      <c r="F74" s="32">
        <f t="shared" si="6"/>
        <v>6</v>
      </c>
      <c r="G74" s="87" t="s">
        <v>12</v>
      </c>
      <c r="H74" s="87" t="s">
        <v>15</v>
      </c>
      <c r="I74" s="87" t="s">
        <v>15</v>
      </c>
      <c r="J74" s="87" t="s">
        <v>13</v>
      </c>
      <c r="K74" s="87" t="s">
        <v>12</v>
      </c>
      <c r="L74" s="87" t="s">
        <v>12</v>
      </c>
      <c r="M74" s="87" t="s">
        <v>13</v>
      </c>
      <c r="N74" s="87" t="s">
        <v>14</v>
      </c>
      <c r="O74" s="87" t="s">
        <v>638</v>
      </c>
      <c r="P74" s="87" t="s">
        <v>638</v>
      </c>
      <c r="Q74" s="88">
        <f t="shared" si="7"/>
        <v>6</v>
      </c>
      <c r="R74" s="78">
        <f t="shared" si="8"/>
        <v>0.005555555555555556</v>
      </c>
    </row>
    <row r="75" spans="2:18" ht="13.5">
      <c r="B75" s="79">
        <v>68</v>
      </c>
      <c r="C75" s="82">
        <v>2782</v>
      </c>
      <c r="D75" s="89" t="s">
        <v>581</v>
      </c>
      <c r="E75" s="63" t="s">
        <v>392</v>
      </c>
      <c r="F75" s="32">
        <f t="shared" si="6"/>
        <v>6</v>
      </c>
      <c r="G75" s="87" t="s">
        <v>21</v>
      </c>
      <c r="H75" s="87" t="s">
        <v>13</v>
      </c>
      <c r="I75" s="87" t="s">
        <v>15</v>
      </c>
      <c r="J75" s="87" t="s">
        <v>12</v>
      </c>
      <c r="K75" s="87" t="s">
        <v>16</v>
      </c>
      <c r="L75" s="87" t="s">
        <v>14</v>
      </c>
      <c r="M75" s="87" t="s">
        <v>13</v>
      </c>
      <c r="N75" s="87" t="s">
        <v>14</v>
      </c>
      <c r="O75" s="87" t="s">
        <v>638</v>
      </c>
      <c r="P75" s="87" t="s">
        <v>640</v>
      </c>
      <c r="Q75" s="88">
        <f t="shared" si="7"/>
        <v>6</v>
      </c>
      <c r="R75" s="78">
        <f t="shared" si="8"/>
        <v>0.005555555555555556</v>
      </c>
    </row>
    <row r="76" spans="2:18" ht="13.5">
      <c r="B76" s="79">
        <v>69</v>
      </c>
      <c r="C76" s="82">
        <v>2792</v>
      </c>
      <c r="D76" s="89" t="s">
        <v>582</v>
      </c>
      <c r="E76" s="63" t="s">
        <v>393</v>
      </c>
      <c r="F76" s="32">
        <f t="shared" si="6"/>
        <v>6</v>
      </c>
      <c r="G76" s="87" t="s">
        <v>13</v>
      </c>
      <c r="H76" s="87" t="s">
        <v>13</v>
      </c>
      <c r="I76" s="87" t="s">
        <v>15</v>
      </c>
      <c r="J76" s="87" t="s">
        <v>15</v>
      </c>
      <c r="K76" s="87" t="s">
        <v>21</v>
      </c>
      <c r="L76" s="87" t="s">
        <v>12</v>
      </c>
      <c r="M76" s="87" t="s">
        <v>13</v>
      </c>
      <c r="N76" s="87" t="s">
        <v>14</v>
      </c>
      <c r="O76" s="87" t="s">
        <v>638</v>
      </c>
      <c r="P76" s="87" t="s">
        <v>643</v>
      </c>
      <c r="Q76" s="88">
        <f t="shared" si="7"/>
        <v>6</v>
      </c>
      <c r="R76" s="78">
        <f t="shared" si="8"/>
        <v>0.005555555555555556</v>
      </c>
    </row>
    <row r="77" spans="2:18" ht="13.5">
      <c r="B77" s="79">
        <v>70</v>
      </c>
      <c r="C77" s="82">
        <v>2812</v>
      </c>
      <c r="D77" s="83" t="s">
        <v>584</v>
      </c>
      <c r="E77" s="63" t="s">
        <v>395</v>
      </c>
      <c r="F77" s="32">
        <f t="shared" si="6"/>
        <v>6</v>
      </c>
      <c r="G77" s="87" t="s">
        <v>12</v>
      </c>
      <c r="H77" s="87" t="s">
        <v>13</v>
      </c>
      <c r="I77" s="87" t="s">
        <v>12</v>
      </c>
      <c r="J77" s="87" t="s">
        <v>13</v>
      </c>
      <c r="K77" s="87" t="s">
        <v>12</v>
      </c>
      <c r="L77" s="87" t="s">
        <v>12</v>
      </c>
      <c r="M77" s="87" t="s">
        <v>13</v>
      </c>
      <c r="N77" s="87" t="s">
        <v>14</v>
      </c>
      <c r="O77" s="87" t="s">
        <v>638</v>
      </c>
      <c r="P77" s="87" t="s">
        <v>638</v>
      </c>
      <c r="Q77" s="88">
        <f t="shared" si="7"/>
        <v>6</v>
      </c>
      <c r="R77" s="78">
        <f t="shared" si="8"/>
        <v>0.005555555555555556</v>
      </c>
    </row>
    <row r="78" spans="2:18" ht="13.5">
      <c r="B78" s="79">
        <v>71</v>
      </c>
      <c r="C78" s="79">
        <v>9009</v>
      </c>
      <c r="D78" s="88" t="s">
        <v>637</v>
      </c>
      <c r="E78" s="95"/>
      <c r="F78" s="32">
        <f t="shared" si="6"/>
        <v>6</v>
      </c>
      <c r="G78" s="87" t="s">
        <v>14</v>
      </c>
      <c r="H78" s="87" t="s">
        <v>16</v>
      </c>
      <c r="I78" s="87" t="s">
        <v>15</v>
      </c>
      <c r="J78" s="87" t="s">
        <v>13</v>
      </c>
      <c r="K78" s="87" t="s">
        <v>12</v>
      </c>
      <c r="L78" s="87" t="s">
        <v>13</v>
      </c>
      <c r="M78" s="87" t="s">
        <v>13</v>
      </c>
      <c r="N78" s="87" t="s">
        <v>13</v>
      </c>
      <c r="O78" s="87" t="s">
        <v>638</v>
      </c>
      <c r="P78" s="87" t="s">
        <v>640</v>
      </c>
      <c r="Q78" s="88">
        <f t="shared" si="7"/>
        <v>6</v>
      </c>
      <c r="R78" s="78">
        <f t="shared" si="8"/>
        <v>0.005555555555555556</v>
      </c>
    </row>
    <row r="79" spans="2:18" ht="13.5">
      <c r="B79" s="79">
        <v>72</v>
      </c>
      <c r="C79" s="113">
        <v>1132</v>
      </c>
      <c r="D79" s="89" t="s">
        <v>426</v>
      </c>
      <c r="E79" s="62" t="s">
        <v>153</v>
      </c>
      <c r="F79" s="32">
        <f t="shared" si="6"/>
        <v>5</v>
      </c>
      <c r="G79" s="87" t="s">
        <v>13</v>
      </c>
      <c r="H79" s="87" t="s">
        <v>653</v>
      </c>
      <c r="I79" s="87" t="s">
        <v>653</v>
      </c>
      <c r="J79" s="87" t="s">
        <v>657</v>
      </c>
      <c r="K79" s="87" t="s">
        <v>658</v>
      </c>
      <c r="L79" s="87" t="s">
        <v>657</v>
      </c>
      <c r="M79" s="87" t="s">
        <v>656</v>
      </c>
      <c r="N79" s="87" t="s">
        <v>656</v>
      </c>
      <c r="O79" s="87" t="s">
        <v>656</v>
      </c>
      <c r="P79" s="87" t="s">
        <v>653</v>
      </c>
      <c r="Q79" s="88">
        <f t="shared" si="7"/>
        <v>5</v>
      </c>
      <c r="R79" s="78">
        <f t="shared" si="8"/>
        <v>0.006944444444444445</v>
      </c>
    </row>
    <row r="80" spans="2:18" ht="13.5">
      <c r="B80" s="79">
        <v>73</v>
      </c>
      <c r="C80" s="82">
        <v>1142</v>
      </c>
      <c r="D80" s="89" t="s">
        <v>427</v>
      </c>
      <c r="E80" s="62" t="s">
        <v>154</v>
      </c>
      <c r="F80" s="32">
        <f t="shared" si="6"/>
        <v>5</v>
      </c>
      <c r="G80" s="87" t="s">
        <v>12</v>
      </c>
      <c r="H80" s="87" t="s">
        <v>657</v>
      </c>
      <c r="I80" s="87" t="s">
        <v>653</v>
      </c>
      <c r="J80" s="87" t="s">
        <v>656</v>
      </c>
      <c r="K80" s="87" t="s">
        <v>655</v>
      </c>
      <c r="L80" s="87" t="s">
        <v>655</v>
      </c>
      <c r="M80" s="87" t="s">
        <v>656</v>
      </c>
      <c r="N80" s="87" t="s">
        <v>656</v>
      </c>
      <c r="O80" s="87" t="s">
        <v>656</v>
      </c>
      <c r="P80" s="87" t="s">
        <v>656</v>
      </c>
      <c r="Q80" s="88">
        <f t="shared" si="7"/>
        <v>5</v>
      </c>
      <c r="R80" s="78">
        <f t="shared" si="8"/>
        <v>0.006944444444444445</v>
      </c>
    </row>
    <row r="81" spans="2:18" ht="13.5">
      <c r="B81" s="79">
        <v>74</v>
      </c>
      <c r="C81" s="82">
        <v>1192</v>
      </c>
      <c r="D81" s="83" t="s">
        <v>432</v>
      </c>
      <c r="E81" s="63" t="s">
        <v>159</v>
      </c>
      <c r="F81" s="32">
        <f t="shared" si="6"/>
        <v>5</v>
      </c>
      <c r="G81" s="87" t="s">
        <v>650</v>
      </c>
      <c r="H81" s="87" t="s">
        <v>15</v>
      </c>
      <c r="I81" s="87" t="s">
        <v>15</v>
      </c>
      <c r="J81" s="87" t="s">
        <v>13</v>
      </c>
      <c r="K81" s="87" t="s">
        <v>21</v>
      </c>
      <c r="L81" s="87" t="s">
        <v>12</v>
      </c>
      <c r="M81" s="87" t="s">
        <v>14</v>
      </c>
      <c r="N81" s="87" t="s">
        <v>14</v>
      </c>
      <c r="O81" s="87" t="s">
        <v>12</v>
      </c>
      <c r="P81" s="87" t="s">
        <v>14</v>
      </c>
      <c r="Q81" s="88">
        <f t="shared" si="7"/>
        <v>5</v>
      </c>
      <c r="R81" s="78">
        <f t="shared" si="8"/>
        <v>0.006944444444444445</v>
      </c>
    </row>
    <row r="82" spans="2:18" ht="13.5">
      <c r="B82" s="79">
        <v>75</v>
      </c>
      <c r="C82" s="82">
        <v>1252</v>
      </c>
      <c r="D82" s="89" t="s">
        <v>438</v>
      </c>
      <c r="E82" s="63" t="s">
        <v>165</v>
      </c>
      <c r="F82" s="32">
        <f t="shared" si="6"/>
        <v>5</v>
      </c>
      <c r="G82" s="87" t="s">
        <v>647</v>
      </c>
      <c r="H82" s="87" t="s">
        <v>659</v>
      </c>
      <c r="I82" s="87" t="s">
        <v>659</v>
      </c>
      <c r="J82" s="87" t="s">
        <v>657</v>
      </c>
      <c r="K82" s="87" t="s">
        <v>658</v>
      </c>
      <c r="L82" s="87" t="s">
        <v>657</v>
      </c>
      <c r="M82" s="87" t="s">
        <v>657</v>
      </c>
      <c r="N82" s="87" t="s">
        <v>656</v>
      </c>
      <c r="O82" s="87" t="s">
        <v>656</v>
      </c>
      <c r="P82" s="87" t="s">
        <v>653</v>
      </c>
      <c r="Q82" s="88">
        <f t="shared" si="7"/>
        <v>5</v>
      </c>
      <c r="R82" s="78">
        <f t="shared" si="8"/>
        <v>0.006944444444444445</v>
      </c>
    </row>
    <row r="83" spans="2:18" ht="13.5">
      <c r="B83" s="79">
        <v>76</v>
      </c>
      <c r="C83" s="82">
        <v>1262</v>
      </c>
      <c r="D83" s="83" t="s">
        <v>439</v>
      </c>
      <c r="E83" s="63" t="s">
        <v>166</v>
      </c>
      <c r="F83" s="32">
        <f t="shared" si="6"/>
        <v>5</v>
      </c>
      <c r="G83" s="87" t="s">
        <v>15</v>
      </c>
      <c r="H83" s="87" t="s">
        <v>13</v>
      </c>
      <c r="I83" s="87" t="s">
        <v>13</v>
      </c>
      <c r="J83" s="87" t="s">
        <v>14</v>
      </c>
      <c r="K83" s="87" t="s">
        <v>21</v>
      </c>
      <c r="L83" s="87" t="s">
        <v>14</v>
      </c>
      <c r="M83" s="87" t="s">
        <v>13</v>
      </c>
      <c r="N83" s="87" t="s">
        <v>14</v>
      </c>
      <c r="O83" s="87" t="s">
        <v>638</v>
      </c>
      <c r="P83" s="87" t="s">
        <v>643</v>
      </c>
      <c r="Q83" s="88">
        <f t="shared" si="7"/>
        <v>5</v>
      </c>
      <c r="R83" s="78">
        <f t="shared" si="8"/>
        <v>0.006944444444444445</v>
      </c>
    </row>
    <row r="84" spans="2:18" ht="13.5">
      <c r="B84" s="79">
        <v>77</v>
      </c>
      <c r="C84" s="82">
        <v>1272</v>
      </c>
      <c r="D84" s="83" t="s">
        <v>440</v>
      </c>
      <c r="E84" s="63" t="s">
        <v>167</v>
      </c>
      <c r="F84" s="32">
        <f t="shared" si="6"/>
        <v>5</v>
      </c>
      <c r="G84" s="87" t="s">
        <v>650</v>
      </c>
      <c r="H84" s="87" t="s">
        <v>15</v>
      </c>
      <c r="I84" s="87" t="s">
        <v>15</v>
      </c>
      <c r="J84" s="87" t="s">
        <v>12</v>
      </c>
      <c r="K84" s="87" t="s">
        <v>16</v>
      </c>
      <c r="L84" s="87" t="s">
        <v>12</v>
      </c>
      <c r="M84" s="87" t="s">
        <v>13</v>
      </c>
      <c r="N84" s="87" t="s">
        <v>14</v>
      </c>
      <c r="O84" s="87" t="s">
        <v>14</v>
      </c>
      <c r="P84" s="87" t="s">
        <v>15</v>
      </c>
      <c r="Q84" s="88">
        <f t="shared" si="7"/>
        <v>5</v>
      </c>
      <c r="R84" s="78">
        <f t="shared" si="8"/>
        <v>0.006944444444444445</v>
      </c>
    </row>
    <row r="85" spans="2:18" ht="13.5">
      <c r="B85" s="79">
        <v>78</v>
      </c>
      <c r="C85" s="82">
        <v>1372</v>
      </c>
      <c r="D85" s="89" t="s">
        <v>450</v>
      </c>
      <c r="E85" s="63" t="s">
        <v>404</v>
      </c>
      <c r="F85" s="32">
        <f t="shared" si="6"/>
        <v>5</v>
      </c>
      <c r="G85" s="87" t="s">
        <v>12</v>
      </c>
      <c r="H85" s="87" t="s">
        <v>657</v>
      </c>
      <c r="I85" s="87" t="s">
        <v>656</v>
      </c>
      <c r="J85" s="87" t="s">
        <v>655</v>
      </c>
      <c r="K85" s="87" t="s">
        <v>658</v>
      </c>
      <c r="L85" s="87" t="s">
        <v>655</v>
      </c>
      <c r="M85" s="87" t="s">
        <v>657</v>
      </c>
      <c r="N85" s="87" t="s">
        <v>657</v>
      </c>
      <c r="O85" s="87" t="s">
        <v>656</v>
      </c>
      <c r="P85" s="87" t="s">
        <v>654</v>
      </c>
      <c r="Q85" s="88">
        <f t="shared" si="7"/>
        <v>5</v>
      </c>
      <c r="R85" s="78">
        <f t="shared" si="8"/>
        <v>0.006944444444444445</v>
      </c>
    </row>
    <row r="86" spans="2:18" ht="13.5">
      <c r="B86" s="79">
        <v>79</v>
      </c>
      <c r="C86" s="82">
        <v>1482</v>
      </c>
      <c r="D86" s="83" t="s">
        <v>461</v>
      </c>
      <c r="E86" s="63" t="s">
        <v>188</v>
      </c>
      <c r="F86" s="32">
        <f t="shared" si="6"/>
        <v>5</v>
      </c>
      <c r="G86" s="87" t="s">
        <v>12</v>
      </c>
      <c r="H86" s="87" t="s">
        <v>653</v>
      </c>
      <c r="I86" s="87" t="s">
        <v>653</v>
      </c>
      <c r="J86" s="87" t="s">
        <v>657</v>
      </c>
      <c r="K86" s="87" t="s">
        <v>655</v>
      </c>
      <c r="L86" s="87" t="s">
        <v>656</v>
      </c>
      <c r="M86" s="87" t="s">
        <v>656</v>
      </c>
      <c r="N86" s="87" t="s">
        <v>656</v>
      </c>
      <c r="O86" s="87" t="s">
        <v>656</v>
      </c>
      <c r="P86" s="87" t="s">
        <v>657</v>
      </c>
      <c r="Q86" s="88">
        <f t="shared" si="7"/>
        <v>5</v>
      </c>
      <c r="R86" s="78">
        <f t="shared" si="8"/>
        <v>0.006944444444444445</v>
      </c>
    </row>
    <row r="87" spans="2:18" ht="13.5">
      <c r="B87" s="79">
        <v>80</v>
      </c>
      <c r="C87" s="82">
        <v>1502</v>
      </c>
      <c r="D87" s="83" t="s">
        <v>463</v>
      </c>
      <c r="E87" s="63" t="s">
        <v>190</v>
      </c>
      <c r="F87" s="32">
        <f t="shared" si="6"/>
        <v>5</v>
      </c>
      <c r="G87" s="87" t="s">
        <v>650</v>
      </c>
      <c r="H87" s="87" t="s">
        <v>15</v>
      </c>
      <c r="I87" s="87" t="s">
        <v>13</v>
      </c>
      <c r="J87" s="87" t="s">
        <v>13</v>
      </c>
      <c r="K87" s="87" t="s">
        <v>21</v>
      </c>
      <c r="L87" s="87" t="s">
        <v>12</v>
      </c>
      <c r="M87" s="87" t="s">
        <v>13</v>
      </c>
      <c r="N87" s="87" t="s">
        <v>13</v>
      </c>
      <c r="O87" s="87" t="s">
        <v>14</v>
      </c>
      <c r="P87" s="87" t="s">
        <v>15</v>
      </c>
      <c r="Q87" s="88">
        <f t="shared" si="7"/>
        <v>5</v>
      </c>
      <c r="R87" s="78">
        <f t="shared" si="8"/>
        <v>0.006944444444444445</v>
      </c>
    </row>
    <row r="88" spans="2:18" ht="13.5">
      <c r="B88" s="79">
        <v>81</v>
      </c>
      <c r="C88" s="82">
        <v>1552</v>
      </c>
      <c r="D88" s="89" t="s">
        <v>468</v>
      </c>
      <c r="E88" s="63" t="s">
        <v>195</v>
      </c>
      <c r="F88" s="32">
        <f t="shared" si="6"/>
        <v>5</v>
      </c>
      <c r="G88" s="87" t="s">
        <v>12</v>
      </c>
      <c r="H88" s="87" t="s">
        <v>657</v>
      </c>
      <c r="I88" s="87" t="s">
        <v>656</v>
      </c>
      <c r="J88" s="87" t="s">
        <v>657</v>
      </c>
      <c r="K88" s="87" t="s">
        <v>656</v>
      </c>
      <c r="L88" s="87" t="s">
        <v>655</v>
      </c>
      <c r="M88" s="87" t="s">
        <v>657</v>
      </c>
      <c r="N88" s="87" t="s">
        <v>657</v>
      </c>
      <c r="O88" s="87" t="s">
        <v>656</v>
      </c>
      <c r="P88" s="87" t="s">
        <v>653</v>
      </c>
      <c r="Q88" s="88">
        <f t="shared" si="7"/>
        <v>5</v>
      </c>
      <c r="R88" s="78">
        <f t="shared" si="8"/>
        <v>0.006944444444444445</v>
      </c>
    </row>
    <row r="89" spans="2:18" ht="13.5">
      <c r="B89" s="79">
        <v>82</v>
      </c>
      <c r="C89" s="82">
        <v>1702</v>
      </c>
      <c r="D89" s="89" t="s">
        <v>482</v>
      </c>
      <c r="E89" s="63" t="s">
        <v>210</v>
      </c>
      <c r="F89" s="32">
        <f t="shared" si="6"/>
        <v>5</v>
      </c>
      <c r="G89" s="87" t="s">
        <v>12</v>
      </c>
      <c r="H89" s="87" t="s">
        <v>13</v>
      </c>
      <c r="I89" s="87" t="s">
        <v>15</v>
      </c>
      <c r="J89" s="87" t="s">
        <v>12</v>
      </c>
      <c r="K89" s="87" t="s">
        <v>21</v>
      </c>
      <c r="L89" s="87" t="s">
        <v>12</v>
      </c>
      <c r="M89" s="87" t="s">
        <v>14</v>
      </c>
      <c r="N89" s="87" t="s">
        <v>21</v>
      </c>
      <c r="O89" s="87" t="s">
        <v>638</v>
      </c>
      <c r="P89" s="87" t="s">
        <v>639</v>
      </c>
      <c r="Q89" s="88">
        <f t="shared" si="7"/>
        <v>5</v>
      </c>
      <c r="R89" s="78">
        <f t="shared" si="8"/>
        <v>0.006944444444444445</v>
      </c>
    </row>
    <row r="90" spans="2:18" ht="13.5">
      <c r="B90" s="79">
        <v>83</v>
      </c>
      <c r="C90" s="82">
        <v>1822</v>
      </c>
      <c r="D90" s="89" t="s">
        <v>494</v>
      </c>
      <c r="E90" s="63" t="s">
        <v>222</v>
      </c>
      <c r="F90" s="32">
        <f t="shared" si="6"/>
        <v>5</v>
      </c>
      <c r="G90" s="87" t="s">
        <v>650</v>
      </c>
      <c r="H90" s="87" t="s">
        <v>13</v>
      </c>
      <c r="I90" s="87" t="s">
        <v>15</v>
      </c>
      <c r="J90" s="87" t="s">
        <v>12</v>
      </c>
      <c r="K90" s="87" t="s">
        <v>16</v>
      </c>
      <c r="L90" s="87" t="s">
        <v>12</v>
      </c>
      <c r="M90" s="87" t="s">
        <v>13</v>
      </c>
      <c r="N90" s="87" t="s">
        <v>13</v>
      </c>
      <c r="O90" s="87" t="s">
        <v>14</v>
      </c>
      <c r="P90" s="87" t="s">
        <v>15</v>
      </c>
      <c r="Q90" s="88">
        <f t="shared" si="7"/>
        <v>5</v>
      </c>
      <c r="R90" s="78">
        <f t="shared" si="8"/>
        <v>0.006944444444444445</v>
      </c>
    </row>
    <row r="91" spans="2:18" ht="13.5">
      <c r="B91" s="79">
        <v>84</v>
      </c>
      <c r="C91" s="82">
        <v>1902</v>
      </c>
      <c r="D91" s="89" t="s">
        <v>501</v>
      </c>
      <c r="E91" s="63" t="s">
        <v>230</v>
      </c>
      <c r="F91" s="32">
        <f t="shared" si="6"/>
        <v>5</v>
      </c>
      <c r="G91" s="87" t="s">
        <v>12</v>
      </c>
      <c r="H91" s="87" t="s">
        <v>657</v>
      </c>
      <c r="I91" s="87" t="s">
        <v>657</v>
      </c>
      <c r="J91" s="87" t="s">
        <v>653</v>
      </c>
      <c r="K91" s="87" t="s">
        <v>654</v>
      </c>
      <c r="L91" s="87" t="s">
        <v>655</v>
      </c>
      <c r="M91" s="87" t="s">
        <v>657</v>
      </c>
      <c r="N91" s="87" t="s">
        <v>657</v>
      </c>
      <c r="O91" s="87" t="s">
        <v>656</v>
      </c>
      <c r="P91" s="87" t="s">
        <v>657</v>
      </c>
      <c r="Q91" s="88">
        <f t="shared" si="7"/>
        <v>5</v>
      </c>
      <c r="R91" s="78">
        <f t="shared" si="8"/>
        <v>0.006944444444444445</v>
      </c>
    </row>
    <row r="92" spans="2:18" ht="13.5">
      <c r="B92" s="79">
        <v>85</v>
      </c>
      <c r="C92" s="82">
        <v>2042</v>
      </c>
      <c r="D92" s="89" t="s">
        <v>507</v>
      </c>
      <c r="E92" s="62" t="s">
        <v>317</v>
      </c>
      <c r="F92" s="32">
        <f t="shared" si="6"/>
        <v>5</v>
      </c>
      <c r="G92" s="87" t="s">
        <v>14</v>
      </c>
      <c r="H92" s="87" t="s">
        <v>653</v>
      </c>
      <c r="I92" s="87" t="s">
        <v>653</v>
      </c>
      <c r="J92" s="87" t="s">
        <v>657</v>
      </c>
      <c r="K92" s="87" t="s">
        <v>655</v>
      </c>
      <c r="L92" s="87" t="s">
        <v>657</v>
      </c>
      <c r="M92" s="87" t="s">
        <v>657</v>
      </c>
      <c r="N92" s="87" t="s">
        <v>657</v>
      </c>
      <c r="O92" s="87" t="s">
        <v>656</v>
      </c>
      <c r="P92" s="87" t="s">
        <v>653</v>
      </c>
      <c r="Q92" s="88">
        <f t="shared" si="7"/>
        <v>5</v>
      </c>
      <c r="R92" s="78">
        <f t="shared" si="8"/>
        <v>0.006944444444444445</v>
      </c>
    </row>
    <row r="93" spans="2:18" ht="13.5">
      <c r="B93" s="79">
        <v>86</v>
      </c>
      <c r="C93" s="82">
        <v>2122</v>
      </c>
      <c r="D93" s="89" t="s">
        <v>515</v>
      </c>
      <c r="E93" s="63" t="s">
        <v>325</v>
      </c>
      <c r="F93" s="32">
        <f t="shared" si="6"/>
        <v>5</v>
      </c>
      <c r="G93" s="87" t="s">
        <v>12</v>
      </c>
      <c r="H93" s="87" t="s">
        <v>13</v>
      </c>
      <c r="I93" s="87" t="s">
        <v>647</v>
      </c>
      <c r="J93" s="87" t="s">
        <v>12</v>
      </c>
      <c r="K93" s="87" t="s">
        <v>12</v>
      </c>
      <c r="L93" s="87" t="s">
        <v>12</v>
      </c>
      <c r="M93" s="87" t="s">
        <v>13</v>
      </c>
      <c r="N93" s="87" t="s">
        <v>14</v>
      </c>
      <c r="O93" s="87" t="s">
        <v>638</v>
      </c>
      <c r="P93" s="87" t="s">
        <v>643</v>
      </c>
      <c r="Q93" s="88">
        <f t="shared" si="7"/>
        <v>5</v>
      </c>
      <c r="R93" s="78">
        <f t="shared" si="8"/>
        <v>0.006944444444444445</v>
      </c>
    </row>
    <row r="94" spans="2:18" ht="13.5">
      <c r="B94" s="79">
        <v>87</v>
      </c>
      <c r="C94" s="82">
        <v>2172</v>
      </c>
      <c r="D94" s="89" t="s">
        <v>520</v>
      </c>
      <c r="E94" s="63" t="s">
        <v>330</v>
      </c>
      <c r="F94" s="32">
        <f t="shared" si="6"/>
        <v>5</v>
      </c>
      <c r="G94" s="87" t="s">
        <v>650</v>
      </c>
      <c r="H94" s="87" t="s">
        <v>13</v>
      </c>
      <c r="I94" s="87" t="s">
        <v>15</v>
      </c>
      <c r="J94" s="87" t="s">
        <v>16</v>
      </c>
      <c r="K94" s="87" t="s">
        <v>12</v>
      </c>
      <c r="L94" s="87" t="s">
        <v>12</v>
      </c>
      <c r="M94" s="87"/>
      <c r="N94" s="87" t="s">
        <v>14</v>
      </c>
      <c r="O94" s="87" t="s">
        <v>14</v>
      </c>
      <c r="P94" s="87" t="s">
        <v>14</v>
      </c>
      <c r="Q94" s="88">
        <f t="shared" si="7"/>
        <v>5</v>
      </c>
      <c r="R94" s="78">
        <f t="shared" si="8"/>
        <v>0.006944444444444445</v>
      </c>
    </row>
    <row r="95" spans="2:18" ht="13.5">
      <c r="B95" s="79">
        <v>88</v>
      </c>
      <c r="C95" s="82">
        <v>2392</v>
      </c>
      <c r="D95" s="89" t="s">
        <v>542</v>
      </c>
      <c r="E95" s="63" t="s">
        <v>595</v>
      </c>
      <c r="F95" s="32">
        <f t="shared" si="6"/>
        <v>5</v>
      </c>
      <c r="G95" s="87" t="s">
        <v>12</v>
      </c>
      <c r="H95" s="87" t="s">
        <v>13</v>
      </c>
      <c r="I95" s="87" t="s">
        <v>14</v>
      </c>
      <c r="J95" s="87" t="s">
        <v>12</v>
      </c>
      <c r="K95" s="87" t="s">
        <v>21</v>
      </c>
      <c r="L95" s="87" t="s">
        <v>14</v>
      </c>
      <c r="M95" s="87" t="s">
        <v>13</v>
      </c>
      <c r="N95" s="87" t="s">
        <v>13</v>
      </c>
      <c r="O95" s="87" t="s">
        <v>638</v>
      </c>
      <c r="P95" s="87" t="s">
        <v>639</v>
      </c>
      <c r="Q95" s="88">
        <f t="shared" si="7"/>
        <v>5</v>
      </c>
      <c r="R95" s="78">
        <f t="shared" si="8"/>
        <v>0.006944444444444445</v>
      </c>
    </row>
    <row r="96" spans="2:18" ht="13.5">
      <c r="B96" s="79">
        <v>89</v>
      </c>
      <c r="C96" s="82">
        <v>2552</v>
      </c>
      <c r="D96" s="89" t="s">
        <v>558</v>
      </c>
      <c r="E96" s="63" t="s">
        <v>368</v>
      </c>
      <c r="F96" s="32">
        <f t="shared" si="6"/>
        <v>5</v>
      </c>
      <c r="G96" s="87" t="s">
        <v>13</v>
      </c>
      <c r="H96" s="87" t="s">
        <v>15</v>
      </c>
      <c r="I96" s="87" t="s">
        <v>21</v>
      </c>
      <c r="J96" s="87" t="s">
        <v>13</v>
      </c>
      <c r="K96" s="87" t="s">
        <v>21</v>
      </c>
      <c r="L96" s="87" t="s">
        <v>14</v>
      </c>
      <c r="M96" s="87" t="s">
        <v>13</v>
      </c>
      <c r="N96" s="87" t="s">
        <v>14</v>
      </c>
      <c r="O96" s="87" t="s">
        <v>638</v>
      </c>
      <c r="P96" s="87" t="s">
        <v>639</v>
      </c>
      <c r="Q96" s="88">
        <f t="shared" si="7"/>
        <v>5</v>
      </c>
      <c r="R96" s="78">
        <f t="shared" si="8"/>
        <v>0.006944444444444445</v>
      </c>
    </row>
    <row r="97" spans="2:18" ht="13.5">
      <c r="B97" s="79">
        <v>90</v>
      </c>
      <c r="C97" s="79">
        <v>3019</v>
      </c>
      <c r="D97" s="88" t="s">
        <v>623</v>
      </c>
      <c r="E97" s="95"/>
      <c r="F97" s="32">
        <f t="shared" si="6"/>
        <v>5</v>
      </c>
      <c r="G97" s="87" t="s">
        <v>14</v>
      </c>
      <c r="H97" s="87" t="s">
        <v>13</v>
      </c>
      <c r="I97" s="87" t="s">
        <v>15</v>
      </c>
      <c r="J97" s="87" t="s">
        <v>12</v>
      </c>
      <c r="K97" s="87" t="s">
        <v>21</v>
      </c>
      <c r="L97" s="87" t="s">
        <v>13</v>
      </c>
      <c r="M97" s="87" t="s">
        <v>14</v>
      </c>
      <c r="N97" s="87" t="s">
        <v>21</v>
      </c>
      <c r="O97" s="87" t="s">
        <v>638</v>
      </c>
      <c r="P97" s="87" t="s">
        <v>644</v>
      </c>
      <c r="Q97" s="88">
        <f t="shared" si="7"/>
        <v>5</v>
      </c>
      <c r="R97" s="78">
        <f t="shared" si="8"/>
        <v>0.006944444444444445</v>
      </c>
    </row>
    <row r="98" spans="2:18" ht="13.5">
      <c r="B98" s="79">
        <v>91</v>
      </c>
      <c r="C98" s="79">
        <v>3029</v>
      </c>
      <c r="D98" s="88" t="s">
        <v>641</v>
      </c>
      <c r="E98" s="95"/>
      <c r="F98" s="32">
        <f t="shared" si="6"/>
        <v>5</v>
      </c>
      <c r="G98" s="87" t="s">
        <v>12</v>
      </c>
      <c r="H98" s="87" t="s">
        <v>14</v>
      </c>
      <c r="I98" s="87" t="s">
        <v>13</v>
      </c>
      <c r="J98" s="87" t="s">
        <v>13</v>
      </c>
      <c r="K98" s="87" t="s">
        <v>21</v>
      </c>
      <c r="L98" s="87" t="s">
        <v>12</v>
      </c>
      <c r="M98" s="87" t="s">
        <v>14</v>
      </c>
      <c r="N98" s="87" t="s">
        <v>13</v>
      </c>
      <c r="O98" s="87" t="s">
        <v>638</v>
      </c>
      <c r="P98" s="87" t="s">
        <v>640</v>
      </c>
      <c r="Q98" s="88">
        <f t="shared" si="7"/>
        <v>5</v>
      </c>
      <c r="R98" s="78">
        <f t="shared" si="8"/>
        <v>0.006944444444444445</v>
      </c>
    </row>
    <row r="99" spans="2:18" ht="13.5">
      <c r="B99" s="79">
        <v>92</v>
      </c>
      <c r="C99" s="79">
        <v>5029</v>
      </c>
      <c r="D99" s="88" t="s">
        <v>642</v>
      </c>
      <c r="E99" s="95"/>
      <c r="F99" s="32">
        <f t="shared" si="6"/>
        <v>5</v>
      </c>
      <c r="G99" s="87" t="s">
        <v>12</v>
      </c>
      <c r="H99" s="87" t="s">
        <v>14</v>
      </c>
      <c r="I99" s="87" t="s">
        <v>15</v>
      </c>
      <c r="J99" s="87" t="s">
        <v>13</v>
      </c>
      <c r="K99" s="87" t="s">
        <v>21</v>
      </c>
      <c r="L99" s="87" t="s">
        <v>12</v>
      </c>
      <c r="M99" s="87" t="s">
        <v>14</v>
      </c>
      <c r="N99" s="87" t="s">
        <v>13</v>
      </c>
      <c r="O99" s="87" t="s">
        <v>638</v>
      </c>
      <c r="P99" s="87" t="s">
        <v>643</v>
      </c>
      <c r="Q99" s="88">
        <f t="shared" si="7"/>
        <v>5</v>
      </c>
      <c r="R99" s="78">
        <f t="shared" si="8"/>
        <v>0.006944444444444445</v>
      </c>
    </row>
    <row r="100" spans="2:18" ht="13.5">
      <c r="B100" s="79">
        <v>93</v>
      </c>
      <c r="C100" s="113">
        <v>1012</v>
      </c>
      <c r="D100" s="83" t="s">
        <v>414</v>
      </c>
      <c r="E100" s="62" t="s">
        <v>141</v>
      </c>
      <c r="F100" s="32">
        <f t="shared" si="6"/>
        <v>4</v>
      </c>
      <c r="G100" s="87" t="s">
        <v>650</v>
      </c>
      <c r="H100" s="87" t="s">
        <v>15</v>
      </c>
      <c r="I100" s="87" t="s">
        <v>14</v>
      </c>
      <c r="J100" s="87" t="s">
        <v>15</v>
      </c>
      <c r="K100" s="87" t="s">
        <v>12</v>
      </c>
      <c r="L100" s="87" t="s">
        <v>12</v>
      </c>
      <c r="M100" s="87" t="s">
        <v>13</v>
      </c>
      <c r="N100" s="87" t="s">
        <v>14</v>
      </c>
      <c r="O100" s="87" t="s">
        <v>14</v>
      </c>
      <c r="P100" s="87" t="s">
        <v>13</v>
      </c>
      <c r="Q100" s="88">
        <f t="shared" si="7"/>
        <v>4</v>
      </c>
      <c r="R100" s="78">
        <f t="shared" si="8"/>
        <v>0.008333333333333333</v>
      </c>
    </row>
    <row r="101" spans="2:18" ht="13.5">
      <c r="B101" s="79">
        <v>94</v>
      </c>
      <c r="C101" s="113">
        <v>1062</v>
      </c>
      <c r="D101" s="89" t="s">
        <v>419</v>
      </c>
      <c r="E101" s="62" t="s">
        <v>146</v>
      </c>
      <c r="F101" s="32">
        <f t="shared" si="6"/>
        <v>4</v>
      </c>
      <c r="G101" s="87" t="s">
        <v>12</v>
      </c>
      <c r="H101" s="87" t="s">
        <v>657</v>
      </c>
      <c r="I101" s="87" t="s">
        <v>657</v>
      </c>
      <c r="J101" s="87" t="s">
        <v>656</v>
      </c>
      <c r="K101" s="87" t="s">
        <v>654</v>
      </c>
      <c r="L101" s="87" t="s">
        <v>655</v>
      </c>
      <c r="M101" s="87" t="s">
        <v>655</v>
      </c>
      <c r="N101" s="87" t="s">
        <v>657</v>
      </c>
      <c r="O101" s="87" t="s">
        <v>656</v>
      </c>
      <c r="P101" s="87" t="s">
        <v>656</v>
      </c>
      <c r="Q101" s="88">
        <f t="shared" si="7"/>
        <v>4</v>
      </c>
      <c r="R101" s="78">
        <f t="shared" si="8"/>
        <v>0.008333333333333333</v>
      </c>
    </row>
    <row r="102" spans="2:18" ht="13.5">
      <c r="B102" s="79">
        <v>95</v>
      </c>
      <c r="C102" s="82">
        <v>1212</v>
      </c>
      <c r="D102" s="89" t="s">
        <v>434</v>
      </c>
      <c r="E102" s="63" t="s">
        <v>161</v>
      </c>
      <c r="F102" s="32">
        <f t="shared" si="6"/>
        <v>4</v>
      </c>
      <c r="G102" s="87" t="s">
        <v>14</v>
      </c>
      <c r="H102" s="87" t="s">
        <v>15</v>
      </c>
      <c r="I102" s="87" t="s">
        <v>15</v>
      </c>
      <c r="J102" s="87" t="s">
        <v>12</v>
      </c>
      <c r="K102" s="87" t="s">
        <v>21</v>
      </c>
      <c r="L102" s="87" t="s">
        <v>12</v>
      </c>
      <c r="M102" s="87" t="s">
        <v>13</v>
      </c>
      <c r="N102" s="87" t="s">
        <v>14</v>
      </c>
      <c r="O102" s="87" t="s">
        <v>643</v>
      </c>
      <c r="P102" s="87" t="s">
        <v>643</v>
      </c>
      <c r="Q102" s="88">
        <f t="shared" si="7"/>
        <v>4</v>
      </c>
      <c r="R102" s="78">
        <f t="shared" si="8"/>
        <v>0.008333333333333333</v>
      </c>
    </row>
    <row r="103" spans="2:18" ht="13.5">
      <c r="B103" s="79">
        <v>96</v>
      </c>
      <c r="C103" s="82">
        <v>1222</v>
      </c>
      <c r="D103" s="89" t="s">
        <v>435</v>
      </c>
      <c r="E103" s="63" t="s">
        <v>162</v>
      </c>
      <c r="F103" s="32">
        <f t="shared" si="6"/>
        <v>4</v>
      </c>
      <c r="G103" s="87" t="s">
        <v>650</v>
      </c>
      <c r="H103" s="87" t="s">
        <v>15</v>
      </c>
      <c r="I103" s="87" t="s">
        <v>14</v>
      </c>
      <c r="J103" s="87" t="s">
        <v>15</v>
      </c>
      <c r="K103" s="87" t="s">
        <v>21</v>
      </c>
      <c r="L103" s="87" t="s">
        <v>13</v>
      </c>
      <c r="M103" s="87" t="s">
        <v>14</v>
      </c>
      <c r="N103" s="87" t="s">
        <v>21</v>
      </c>
      <c r="O103" s="87" t="s">
        <v>14</v>
      </c>
      <c r="P103" s="87" t="s">
        <v>13</v>
      </c>
      <c r="Q103" s="88">
        <f t="shared" si="7"/>
        <v>4</v>
      </c>
      <c r="R103" s="78">
        <f t="shared" si="8"/>
        <v>0.008333333333333333</v>
      </c>
    </row>
    <row r="104" spans="2:18" ht="13.5">
      <c r="B104" s="79">
        <v>97</v>
      </c>
      <c r="C104" s="82">
        <v>1292</v>
      </c>
      <c r="D104" s="89" t="s">
        <v>442</v>
      </c>
      <c r="E104" s="63" t="s">
        <v>396</v>
      </c>
      <c r="F104" s="32">
        <f aca="true" t="shared" si="9" ref="F104:F135">IF($D104="","",Q104)</f>
        <v>4</v>
      </c>
      <c r="G104" s="87" t="s">
        <v>651</v>
      </c>
      <c r="H104" s="87" t="s">
        <v>13</v>
      </c>
      <c r="I104" s="87" t="s">
        <v>21</v>
      </c>
      <c r="J104" s="87" t="s">
        <v>16</v>
      </c>
      <c r="K104" s="87" t="s">
        <v>21</v>
      </c>
      <c r="L104" s="87" t="s">
        <v>14</v>
      </c>
      <c r="M104" s="87" t="s">
        <v>13</v>
      </c>
      <c r="N104" s="87" t="s">
        <v>21</v>
      </c>
      <c r="O104" s="87" t="s">
        <v>14</v>
      </c>
      <c r="P104" s="87" t="s">
        <v>15</v>
      </c>
      <c r="Q104" s="88">
        <f aca="true" t="shared" si="10" ref="Q104:Q135">IF($D104="","",SUM(COUNTIF(G104,$G$7),COUNTIF(H104,$H$7),COUNTIF(I104,$I$7),COUNTIF(J104,$J$7),COUNTIF(K104,$K$7),COUNTIF(L104,$L$7),COUNTIF(M104,$M$7),COUNTIF(N104,$N$7),COUNTIF(O104,$O$7),COUNTIF(P104,$P$7)))</f>
        <v>4</v>
      </c>
      <c r="R104" s="78">
        <f aca="true" t="shared" si="11" ref="R104:R135">IF($D104="","",($R$3-Q104)*$R$4)</f>
        <v>0.008333333333333333</v>
      </c>
    </row>
    <row r="105" spans="2:18" ht="13.5">
      <c r="B105" s="79">
        <v>98</v>
      </c>
      <c r="C105" s="82">
        <v>1332</v>
      </c>
      <c r="D105" s="89" t="s">
        <v>446</v>
      </c>
      <c r="E105" s="63" t="s">
        <v>400</v>
      </c>
      <c r="F105" s="32">
        <f t="shared" si="9"/>
        <v>4</v>
      </c>
      <c r="G105" s="87" t="s">
        <v>651</v>
      </c>
      <c r="H105" s="87" t="s">
        <v>15</v>
      </c>
      <c r="I105" s="87" t="s">
        <v>21</v>
      </c>
      <c r="J105" s="87" t="s">
        <v>12</v>
      </c>
      <c r="K105" s="87" t="s">
        <v>21</v>
      </c>
      <c r="L105" s="87" t="s">
        <v>12</v>
      </c>
      <c r="M105" s="87" t="s">
        <v>13</v>
      </c>
      <c r="N105" s="87" t="s">
        <v>14</v>
      </c>
      <c r="O105" s="87" t="s">
        <v>14</v>
      </c>
      <c r="P105" s="87" t="s">
        <v>652</v>
      </c>
      <c r="Q105" s="88">
        <f t="shared" si="10"/>
        <v>4</v>
      </c>
      <c r="R105" s="78">
        <f t="shared" si="11"/>
        <v>0.008333333333333333</v>
      </c>
    </row>
    <row r="106" spans="2:18" ht="13.5">
      <c r="B106" s="79">
        <v>99</v>
      </c>
      <c r="C106" s="82">
        <v>1392</v>
      </c>
      <c r="D106" s="89" t="s">
        <v>452</v>
      </c>
      <c r="E106" s="63" t="s">
        <v>406</v>
      </c>
      <c r="F106" s="32">
        <f t="shared" si="9"/>
        <v>4</v>
      </c>
      <c r="G106" s="87" t="s">
        <v>12</v>
      </c>
      <c r="H106" s="87" t="s">
        <v>653</v>
      </c>
      <c r="I106" s="87" t="s">
        <v>656</v>
      </c>
      <c r="J106" s="87" t="s">
        <v>658</v>
      </c>
      <c r="K106" s="87" t="s">
        <v>658</v>
      </c>
      <c r="L106" s="87" t="s">
        <v>656</v>
      </c>
      <c r="M106" s="87" t="s">
        <v>657</v>
      </c>
      <c r="N106" s="87" t="s">
        <v>656</v>
      </c>
      <c r="O106" s="87" t="s">
        <v>657</v>
      </c>
      <c r="P106" s="87" t="s">
        <v>654</v>
      </c>
      <c r="Q106" s="88">
        <f t="shared" si="10"/>
        <v>4</v>
      </c>
      <c r="R106" s="78">
        <f t="shared" si="11"/>
        <v>0.008333333333333333</v>
      </c>
    </row>
    <row r="107" spans="2:18" ht="13.5">
      <c r="B107" s="79">
        <v>100</v>
      </c>
      <c r="C107" s="82">
        <v>1492</v>
      </c>
      <c r="D107" s="83" t="s">
        <v>462</v>
      </c>
      <c r="E107" s="63" t="s">
        <v>189</v>
      </c>
      <c r="F107" s="32">
        <f t="shared" si="9"/>
        <v>4</v>
      </c>
      <c r="G107" s="87" t="s">
        <v>21</v>
      </c>
      <c r="H107" s="87" t="s">
        <v>656</v>
      </c>
      <c r="I107" s="87" t="s">
        <v>655</v>
      </c>
      <c r="J107" s="87" t="s">
        <v>655</v>
      </c>
      <c r="K107" s="87" t="s">
        <v>657</v>
      </c>
      <c r="L107" s="87" t="s">
        <v>657</v>
      </c>
      <c r="M107" s="87" t="s">
        <v>657</v>
      </c>
      <c r="N107" s="87" t="s">
        <v>656</v>
      </c>
      <c r="O107" s="87" t="s">
        <v>656</v>
      </c>
      <c r="P107" s="87" t="s">
        <v>657</v>
      </c>
      <c r="Q107" s="88">
        <f t="shared" si="10"/>
        <v>4</v>
      </c>
      <c r="R107" s="78">
        <f t="shared" si="11"/>
        <v>0.008333333333333333</v>
      </c>
    </row>
    <row r="108" spans="2:18" ht="13.5">
      <c r="B108" s="79">
        <v>101</v>
      </c>
      <c r="C108" s="82">
        <v>1522</v>
      </c>
      <c r="D108" s="89" t="s">
        <v>465</v>
      </c>
      <c r="E108" s="63" t="s">
        <v>192</v>
      </c>
      <c r="F108" s="32">
        <f t="shared" si="9"/>
        <v>4</v>
      </c>
      <c r="G108" s="87" t="s">
        <v>13</v>
      </c>
      <c r="H108" s="87" t="s">
        <v>15</v>
      </c>
      <c r="I108" s="87" t="s">
        <v>14</v>
      </c>
      <c r="J108" s="87" t="s">
        <v>12</v>
      </c>
      <c r="K108" s="87" t="s">
        <v>21</v>
      </c>
      <c r="L108" s="87" t="s">
        <v>15</v>
      </c>
      <c r="M108" s="87" t="s">
        <v>13</v>
      </c>
      <c r="N108" s="87" t="s">
        <v>14</v>
      </c>
      <c r="O108" s="87" t="s">
        <v>638</v>
      </c>
      <c r="P108" s="87" t="s">
        <v>646</v>
      </c>
      <c r="Q108" s="88">
        <f t="shared" si="10"/>
        <v>4</v>
      </c>
      <c r="R108" s="78">
        <f t="shared" si="11"/>
        <v>0.008333333333333333</v>
      </c>
    </row>
    <row r="109" spans="2:18" ht="13.5">
      <c r="B109" s="79">
        <v>102</v>
      </c>
      <c r="C109" s="82">
        <v>1672</v>
      </c>
      <c r="D109" s="89" t="s">
        <v>479</v>
      </c>
      <c r="E109" s="63" t="s">
        <v>207</v>
      </c>
      <c r="F109" s="32">
        <f t="shared" si="9"/>
        <v>4</v>
      </c>
      <c r="G109" s="87" t="s">
        <v>13</v>
      </c>
      <c r="H109" s="87" t="s">
        <v>13</v>
      </c>
      <c r="I109" s="87" t="s">
        <v>14</v>
      </c>
      <c r="J109" s="87" t="s">
        <v>12</v>
      </c>
      <c r="K109" s="87" t="s">
        <v>12</v>
      </c>
      <c r="L109" s="87" t="s">
        <v>12</v>
      </c>
      <c r="M109" s="87" t="s">
        <v>13</v>
      </c>
      <c r="N109" s="87" t="s">
        <v>14</v>
      </c>
      <c r="O109" s="87" t="s">
        <v>638</v>
      </c>
      <c r="P109" s="87" t="s">
        <v>639</v>
      </c>
      <c r="Q109" s="88">
        <f t="shared" si="10"/>
        <v>4</v>
      </c>
      <c r="R109" s="78">
        <f t="shared" si="11"/>
        <v>0.008333333333333333</v>
      </c>
    </row>
    <row r="110" spans="2:18" ht="13.5">
      <c r="B110" s="79">
        <v>103</v>
      </c>
      <c r="C110" s="82">
        <v>1752</v>
      </c>
      <c r="D110" s="89" t="s">
        <v>487</v>
      </c>
      <c r="E110" s="63" t="s">
        <v>215</v>
      </c>
      <c r="F110" s="32">
        <f t="shared" si="9"/>
        <v>4</v>
      </c>
      <c r="G110" s="87" t="s">
        <v>21</v>
      </c>
      <c r="H110" s="87" t="s">
        <v>653</v>
      </c>
      <c r="I110" s="87" t="s">
        <v>653</v>
      </c>
      <c r="J110" s="87" t="s">
        <v>655</v>
      </c>
      <c r="K110" s="87" t="s">
        <v>654</v>
      </c>
      <c r="L110" s="87" t="s">
        <v>655</v>
      </c>
      <c r="M110" s="87" t="s">
        <v>656</v>
      </c>
      <c r="N110" s="87" t="s">
        <v>656</v>
      </c>
      <c r="O110" s="87" t="s">
        <v>656</v>
      </c>
      <c r="P110" s="87" t="s">
        <v>656</v>
      </c>
      <c r="Q110" s="88">
        <f t="shared" si="10"/>
        <v>4</v>
      </c>
      <c r="R110" s="78">
        <f t="shared" si="11"/>
        <v>0.008333333333333333</v>
      </c>
    </row>
    <row r="111" spans="2:18" ht="13.5">
      <c r="B111" s="79">
        <v>104</v>
      </c>
      <c r="C111" s="82">
        <v>1792</v>
      </c>
      <c r="D111" s="89" t="s">
        <v>491</v>
      </c>
      <c r="E111" s="63" t="s">
        <v>219</v>
      </c>
      <c r="F111" s="32">
        <f t="shared" si="9"/>
        <v>4</v>
      </c>
      <c r="G111" s="87" t="s">
        <v>12</v>
      </c>
      <c r="H111" s="87" t="s">
        <v>657</v>
      </c>
      <c r="I111" s="87" t="s">
        <v>653</v>
      </c>
      <c r="J111" s="87" t="s">
        <v>657</v>
      </c>
      <c r="K111" s="87" t="s">
        <v>656</v>
      </c>
      <c r="L111" s="87" t="s">
        <v>656</v>
      </c>
      <c r="M111" s="87" t="s">
        <v>656</v>
      </c>
      <c r="N111" s="87" t="s">
        <v>657</v>
      </c>
      <c r="O111" s="87" t="s">
        <v>657</v>
      </c>
      <c r="P111" s="87" t="s">
        <v>653</v>
      </c>
      <c r="Q111" s="88">
        <f t="shared" si="10"/>
        <v>4</v>
      </c>
      <c r="R111" s="78">
        <f t="shared" si="11"/>
        <v>0.008333333333333333</v>
      </c>
    </row>
    <row r="112" spans="2:18" ht="13.5">
      <c r="B112" s="79">
        <v>105</v>
      </c>
      <c r="C112" s="82">
        <v>1832</v>
      </c>
      <c r="D112" s="89" t="s">
        <v>495</v>
      </c>
      <c r="E112" s="63" t="s">
        <v>223</v>
      </c>
      <c r="F112" s="32">
        <f t="shared" si="9"/>
        <v>4</v>
      </c>
      <c r="G112" s="87" t="s">
        <v>14</v>
      </c>
      <c r="H112" s="87" t="s">
        <v>653</v>
      </c>
      <c r="I112" s="87" t="s">
        <v>658</v>
      </c>
      <c r="J112" s="87" t="s">
        <v>657</v>
      </c>
      <c r="K112" s="87" t="s">
        <v>656</v>
      </c>
      <c r="L112" s="87" t="s">
        <v>655</v>
      </c>
      <c r="M112" s="87" t="s">
        <v>657</v>
      </c>
      <c r="N112" s="87" t="s">
        <v>657</v>
      </c>
      <c r="O112" s="87" t="s">
        <v>656</v>
      </c>
      <c r="P112" s="87" t="s">
        <v>654</v>
      </c>
      <c r="Q112" s="88">
        <f t="shared" si="10"/>
        <v>4</v>
      </c>
      <c r="R112" s="78">
        <f t="shared" si="11"/>
        <v>0.008333333333333333</v>
      </c>
    </row>
    <row r="113" spans="2:18" ht="13.5">
      <c r="B113" s="79">
        <v>106</v>
      </c>
      <c r="C113" s="82">
        <v>1892</v>
      </c>
      <c r="D113" s="89" t="s">
        <v>628</v>
      </c>
      <c r="E113" s="63" t="s">
        <v>229</v>
      </c>
      <c r="F113" s="32">
        <f t="shared" si="9"/>
        <v>4</v>
      </c>
      <c r="G113" s="87" t="s">
        <v>12</v>
      </c>
      <c r="H113" s="87" t="s">
        <v>656</v>
      </c>
      <c r="I113" s="87" t="s">
        <v>654</v>
      </c>
      <c r="J113" s="87" t="s">
        <v>658</v>
      </c>
      <c r="K113" s="87" t="s">
        <v>654</v>
      </c>
      <c r="L113" s="87" t="s">
        <v>655</v>
      </c>
      <c r="M113" s="87" t="s">
        <v>655</v>
      </c>
      <c r="N113" s="87" t="s">
        <v>656</v>
      </c>
      <c r="O113" s="87" t="s">
        <v>656</v>
      </c>
      <c r="P113" s="87" t="s">
        <v>653</v>
      </c>
      <c r="Q113" s="88">
        <f t="shared" si="10"/>
        <v>4</v>
      </c>
      <c r="R113" s="78">
        <f t="shared" si="11"/>
        <v>0.008333333333333333</v>
      </c>
    </row>
    <row r="114" spans="2:18" ht="13.5">
      <c r="B114" s="79">
        <v>107</v>
      </c>
      <c r="C114" s="82">
        <v>1912</v>
      </c>
      <c r="D114" s="89" t="s">
        <v>502</v>
      </c>
      <c r="E114" s="63" t="s">
        <v>231</v>
      </c>
      <c r="F114" s="32">
        <f t="shared" si="9"/>
        <v>4</v>
      </c>
      <c r="G114" s="87" t="s">
        <v>12</v>
      </c>
      <c r="H114" s="87" t="s">
        <v>15</v>
      </c>
      <c r="I114" s="87" t="s">
        <v>14</v>
      </c>
      <c r="J114" s="87" t="s">
        <v>13</v>
      </c>
      <c r="K114" s="87" t="s">
        <v>16</v>
      </c>
      <c r="L114" s="87" t="s">
        <v>12</v>
      </c>
      <c r="M114" s="87" t="s">
        <v>13</v>
      </c>
      <c r="N114" s="87" t="s">
        <v>14</v>
      </c>
      <c r="O114" s="87" t="s">
        <v>639</v>
      </c>
      <c r="P114" s="87" t="s">
        <v>643</v>
      </c>
      <c r="Q114" s="88">
        <f t="shared" si="10"/>
        <v>4</v>
      </c>
      <c r="R114" s="78">
        <f t="shared" si="11"/>
        <v>0.008333333333333333</v>
      </c>
    </row>
    <row r="115" spans="2:18" ht="13.5">
      <c r="B115" s="79">
        <v>108</v>
      </c>
      <c r="C115" s="82">
        <v>2422</v>
      </c>
      <c r="D115" s="89" t="s">
        <v>545</v>
      </c>
      <c r="E115" s="63" t="s">
        <v>598</v>
      </c>
      <c r="F115" s="32">
        <f t="shared" si="9"/>
        <v>4</v>
      </c>
      <c r="G115" s="87" t="s">
        <v>13</v>
      </c>
      <c r="H115" s="87" t="s">
        <v>647</v>
      </c>
      <c r="I115" s="87" t="s">
        <v>21</v>
      </c>
      <c r="J115" s="87" t="s">
        <v>12</v>
      </c>
      <c r="K115" s="87" t="s">
        <v>21</v>
      </c>
      <c r="L115" s="87" t="s">
        <v>12</v>
      </c>
      <c r="M115" s="87" t="s">
        <v>13</v>
      </c>
      <c r="N115" s="87" t="s">
        <v>13</v>
      </c>
      <c r="O115" s="87" t="s">
        <v>638</v>
      </c>
      <c r="P115" s="87" t="s">
        <v>640</v>
      </c>
      <c r="Q115" s="88">
        <f t="shared" si="10"/>
        <v>4</v>
      </c>
      <c r="R115" s="78">
        <f t="shared" si="11"/>
        <v>0.008333333333333333</v>
      </c>
    </row>
    <row r="116" spans="2:18" ht="13.5">
      <c r="B116" s="79">
        <v>109</v>
      </c>
      <c r="C116" s="82">
        <v>2452</v>
      </c>
      <c r="D116" s="89" t="s">
        <v>548</v>
      </c>
      <c r="E116" s="63" t="s">
        <v>601</v>
      </c>
      <c r="F116" s="32">
        <f t="shared" si="9"/>
        <v>4</v>
      </c>
      <c r="G116" s="87" t="s">
        <v>651</v>
      </c>
      <c r="H116" s="87" t="s">
        <v>13</v>
      </c>
      <c r="I116" s="87" t="s">
        <v>15</v>
      </c>
      <c r="J116" s="87" t="s">
        <v>16</v>
      </c>
      <c r="K116" s="87" t="s">
        <v>12</v>
      </c>
      <c r="L116" s="87" t="s">
        <v>21</v>
      </c>
      <c r="M116" s="87" t="s">
        <v>13</v>
      </c>
      <c r="N116" s="87" t="s">
        <v>12</v>
      </c>
      <c r="O116" s="87" t="s">
        <v>14</v>
      </c>
      <c r="P116" s="87" t="s">
        <v>14</v>
      </c>
      <c r="Q116" s="88">
        <f t="shared" si="10"/>
        <v>4</v>
      </c>
      <c r="R116" s="78">
        <f t="shared" si="11"/>
        <v>0.008333333333333333</v>
      </c>
    </row>
    <row r="117" spans="2:18" ht="13.5">
      <c r="B117" s="79">
        <v>110</v>
      </c>
      <c r="C117" s="82">
        <v>2572</v>
      </c>
      <c r="D117" s="89" t="s">
        <v>560</v>
      </c>
      <c r="E117" s="63" t="s">
        <v>370</v>
      </c>
      <c r="F117" s="32">
        <f t="shared" si="9"/>
        <v>4</v>
      </c>
      <c r="G117" s="87" t="s">
        <v>13</v>
      </c>
      <c r="H117" s="87" t="s">
        <v>653</v>
      </c>
      <c r="I117" s="87" t="s">
        <v>653</v>
      </c>
      <c r="J117" s="87" t="s">
        <v>653</v>
      </c>
      <c r="K117" s="87" t="s">
        <v>654</v>
      </c>
      <c r="L117" s="87" t="s">
        <v>655</v>
      </c>
      <c r="M117" s="87" t="s">
        <v>656</v>
      </c>
      <c r="N117" s="87" t="s">
        <v>657</v>
      </c>
      <c r="O117" s="87" t="s">
        <v>656</v>
      </c>
      <c r="P117" s="87" t="s">
        <v>654</v>
      </c>
      <c r="Q117" s="88">
        <f t="shared" si="10"/>
        <v>4</v>
      </c>
      <c r="R117" s="78">
        <f t="shared" si="11"/>
        <v>0.008333333333333333</v>
      </c>
    </row>
    <row r="118" spans="2:18" ht="13.5">
      <c r="B118" s="79">
        <v>111</v>
      </c>
      <c r="C118" s="82">
        <v>2582</v>
      </c>
      <c r="D118" s="89" t="s">
        <v>561</v>
      </c>
      <c r="E118" s="63" t="s">
        <v>604</v>
      </c>
      <c r="F118" s="32">
        <f t="shared" si="9"/>
        <v>4</v>
      </c>
      <c r="G118" s="87" t="s">
        <v>14</v>
      </c>
      <c r="H118" s="87" t="s">
        <v>15</v>
      </c>
      <c r="I118" s="87" t="s">
        <v>21</v>
      </c>
      <c r="J118" s="87" t="s">
        <v>12</v>
      </c>
      <c r="K118" s="87" t="s">
        <v>21</v>
      </c>
      <c r="L118" s="87" t="s">
        <v>15</v>
      </c>
      <c r="M118" s="87" t="s">
        <v>13</v>
      </c>
      <c r="N118" s="87" t="s">
        <v>14</v>
      </c>
      <c r="O118" s="87" t="s">
        <v>638</v>
      </c>
      <c r="P118" s="87" t="s">
        <v>643</v>
      </c>
      <c r="Q118" s="88">
        <f t="shared" si="10"/>
        <v>4</v>
      </c>
      <c r="R118" s="78">
        <f t="shared" si="11"/>
        <v>0.008333333333333333</v>
      </c>
    </row>
    <row r="119" spans="2:18" ht="13.5">
      <c r="B119" s="79">
        <v>112</v>
      </c>
      <c r="C119" s="82">
        <v>2622</v>
      </c>
      <c r="D119" s="89" t="s">
        <v>565</v>
      </c>
      <c r="E119" s="63" t="s">
        <v>376</v>
      </c>
      <c r="F119" s="32">
        <f t="shared" si="9"/>
        <v>4</v>
      </c>
      <c r="G119" s="87" t="s">
        <v>649</v>
      </c>
      <c r="H119" s="87" t="s">
        <v>15</v>
      </c>
      <c r="I119" s="87" t="s">
        <v>15</v>
      </c>
      <c r="J119" s="87" t="s">
        <v>12</v>
      </c>
      <c r="K119" s="87" t="s">
        <v>21</v>
      </c>
      <c r="L119" s="87" t="s">
        <v>12</v>
      </c>
      <c r="M119" s="87" t="s">
        <v>13</v>
      </c>
      <c r="N119" s="87" t="s">
        <v>13</v>
      </c>
      <c r="O119" s="87" t="s">
        <v>15</v>
      </c>
      <c r="P119" s="87" t="s">
        <v>21</v>
      </c>
      <c r="Q119" s="88">
        <f t="shared" si="10"/>
        <v>4</v>
      </c>
      <c r="R119" s="78">
        <f t="shared" si="11"/>
        <v>0.008333333333333333</v>
      </c>
    </row>
    <row r="120" spans="2:18" ht="13.5">
      <c r="B120" s="79">
        <v>113</v>
      </c>
      <c r="C120" s="82">
        <v>2682</v>
      </c>
      <c r="D120" s="89" t="s">
        <v>571</v>
      </c>
      <c r="E120" s="63" t="s">
        <v>382</v>
      </c>
      <c r="F120" s="32">
        <f t="shared" si="9"/>
        <v>4</v>
      </c>
      <c r="G120" s="87" t="s">
        <v>12</v>
      </c>
      <c r="H120" s="87" t="s">
        <v>15</v>
      </c>
      <c r="I120" s="87" t="s">
        <v>14</v>
      </c>
      <c r="J120" s="87" t="s">
        <v>15</v>
      </c>
      <c r="K120" s="87" t="s">
        <v>12</v>
      </c>
      <c r="L120" s="87" t="s">
        <v>13</v>
      </c>
      <c r="M120" s="87" t="s">
        <v>13</v>
      </c>
      <c r="N120" s="87" t="s">
        <v>14</v>
      </c>
      <c r="O120" s="87" t="s">
        <v>639</v>
      </c>
      <c r="P120" s="87" t="s">
        <v>639</v>
      </c>
      <c r="Q120" s="88">
        <f t="shared" si="10"/>
        <v>4</v>
      </c>
      <c r="R120" s="78">
        <f t="shared" si="11"/>
        <v>0.008333333333333333</v>
      </c>
    </row>
    <row r="121" spans="2:18" ht="13.5">
      <c r="B121" s="79">
        <v>114</v>
      </c>
      <c r="C121" s="82">
        <v>2712</v>
      </c>
      <c r="D121" s="89" t="s">
        <v>574</v>
      </c>
      <c r="E121" s="63" t="s">
        <v>385</v>
      </c>
      <c r="F121" s="32">
        <f t="shared" si="9"/>
        <v>4</v>
      </c>
      <c r="G121" s="87" t="s">
        <v>15</v>
      </c>
      <c r="H121" s="87" t="s">
        <v>653</v>
      </c>
      <c r="I121" s="87" t="s">
        <v>653</v>
      </c>
      <c r="J121" s="87" t="s">
        <v>653</v>
      </c>
      <c r="K121" s="87" t="s">
        <v>654</v>
      </c>
      <c r="L121" s="87" t="s">
        <v>657</v>
      </c>
      <c r="M121" s="87" t="s">
        <v>656</v>
      </c>
      <c r="N121" s="87" t="s">
        <v>657</v>
      </c>
      <c r="O121" s="87" t="s">
        <v>656</v>
      </c>
      <c r="P121" s="87" t="s">
        <v>656</v>
      </c>
      <c r="Q121" s="88">
        <f t="shared" si="10"/>
        <v>4</v>
      </c>
      <c r="R121" s="78">
        <f t="shared" si="11"/>
        <v>0.008333333333333333</v>
      </c>
    </row>
    <row r="122" spans="2:18" ht="13.5">
      <c r="B122" s="79">
        <v>115</v>
      </c>
      <c r="C122" s="82">
        <v>2752</v>
      </c>
      <c r="D122" s="89" t="s">
        <v>578</v>
      </c>
      <c r="E122" s="63" t="s">
        <v>389</v>
      </c>
      <c r="F122" s="32">
        <f t="shared" si="9"/>
        <v>4</v>
      </c>
      <c r="G122" s="87" t="s">
        <v>649</v>
      </c>
      <c r="H122" s="87" t="s">
        <v>15</v>
      </c>
      <c r="I122" s="87" t="s">
        <v>14</v>
      </c>
      <c r="J122" s="87" t="s">
        <v>13</v>
      </c>
      <c r="K122" s="87" t="s">
        <v>21</v>
      </c>
      <c r="L122" s="87" t="s">
        <v>21</v>
      </c>
      <c r="M122" s="87" t="s">
        <v>14</v>
      </c>
      <c r="N122" s="87" t="s">
        <v>13</v>
      </c>
      <c r="O122" s="87" t="s">
        <v>14</v>
      </c>
      <c r="P122" s="87" t="s">
        <v>21</v>
      </c>
      <c r="Q122" s="88">
        <f t="shared" si="10"/>
        <v>4</v>
      </c>
      <c r="R122" s="78">
        <f t="shared" si="11"/>
        <v>0.008333333333333333</v>
      </c>
    </row>
    <row r="123" spans="2:18" ht="13.5">
      <c r="B123" s="79">
        <v>116</v>
      </c>
      <c r="C123" s="82">
        <v>2772</v>
      </c>
      <c r="D123" s="89" t="s">
        <v>580</v>
      </c>
      <c r="E123" s="63" t="s">
        <v>391</v>
      </c>
      <c r="F123" s="32">
        <f t="shared" si="9"/>
        <v>4</v>
      </c>
      <c r="G123" s="87" t="s">
        <v>12</v>
      </c>
      <c r="H123" s="87" t="s">
        <v>13</v>
      </c>
      <c r="I123" s="87" t="s">
        <v>15</v>
      </c>
      <c r="J123" s="87" t="s">
        <v>12</v>
      </c>
      <c r="K123" s="87" t="s">
        <v>12</v>
      </c>
      <c r="L123" s="87" t="s">
        <v>12</v>
      </c>
      <c r="M123" s="87" t="s">
        <v>14</v>
      </c>
      <c r="N123" s="87" t="s">
        <v>13</v>
      </c>
      <c r="O123" s="87" t="s">
        <v>638</v>
      </c>
      <c r="P123" s="87" t="s">
        <v>638</v>
      </c>
      <c r="Q123" s="88">
        <f t="shared" si="10"/>
        <v>4</v>
      </c>
      <c r="R123" s="78">
        <f t="shared" si="11"/>
        <v>0.008333333333333333</v>
      </c>
    </row>
    <row r="124" spans="2:18" ht="13.5">
      <c r="B124" s="79">
        <v>117</v>
      </c>
      <c r="C124" s="79">
        <v>6039</v>
      </c>
      <c r="D124" s="88" t="s">
        <v>648</v>
      </c>
      <c r="E124" s="95"/>
      <c r="F124" s="32">
        <f t="shared" si="9"/>
        <v>4</v>
      </c>
      <c r="G124" s="87" t="s">
        <v>38</v>
      </c>
      <c r="H124" s="87" t="s">
        <v>15</v>
      </c>
      <c r="I124" s="87" t="s">
        <v>14</v>
      </c>
      <c r="J124" s="87" t="s">
        <v>15</v>
      </c>
      <c r="K124" s="87" t="s">
        <v>16</v>
      </c>
      <c r="L124" s="87" t="s">
        <v>13</v>
      </c>
      <c r="M124" s="87" t="s">
        <v>13</v>
      </c>
      <c r="N124" s="87" t="s">
        <v>14</v>
      </c>
      <c r="O124" s="87" t="s">
        <v>638</v>
      </c>
      <c r="P124" s="87" t="s">
        <v>638</v>
      </c>
      <c r="Q124" s="88">
        <f t="shared" si="10"/>
        <v>4</v>
      </c>
      <c r="R124" s="78">
        <f t="shared" si="11"/>
        <v>0.008333333333333333</v>
      </c>
    </row>
    <row r="125" spans="2:18" ht="13.5">
      <c r="B125" s="79">
        <v>118</v>
      </c>
      <c r="C125" s="79">
        <v>6049</v>
      </c>
      <c r="D125" s="88" t="s">
        <v>633</v>
      </c>
      <c r="E125" s="95"/>
      <c r="F125" s="32">
        <f t="shared" si="9"/>
        <v>4</v>
      </c>
      <c r="G125" s="87" t="s">
        <v>645</v>
      </c>
      <c r="H125" s="87" t="s">
        <v>14</v>
      </c>
      <c r="I125" s="87" t="s">
        <v>15</v>
      </c>
      <c r="J125" s="87" t="s">
        <v>12</v>
      </c>
      <c r="K125" s="87" t="s">
        <v>21</v>
      </c>
      <c r="L125" s="87" t="s">
        <v>13</v>
      </c>
      <c r="M125" s="87" t="s">
        <v>14</v>
      </c>
      <c r="N125" s="87" t="s">
        <v>13</v>
      </c>
      <c r="O125" s="87" t="s">
        <v>638</v>
      </c>
      <c r="P125" s="87" t="s">
        <v>643</v>
      </c>
      <c r="Q125" s="88">
        <f t="shared" si="10"/>
        <v>4</v>
      </c>
      <c r="R125" s="78">
        <f t="shared" si="11"/>
        <v>0.008333333333333333</v>
      </c>
    </row>
    <row r="126" spans="2:18" ht="13.5">
      <c r="B126" s="79">
        <v>119</v>
      </c>
      <c r="C126" s="79">
        <v>9029</v>
      </c>
      <c r="D126" s="88" t="s">
        <v>636</v>
      </c>
      <c r="E126" s="95"/>
      <c r="F126" s="32">
        <f t="shared" si="9"/>
        <v>4</v>
      </c>
      <c r="G126" s="87" t="s">
        <v>14</v>
      </c>
      <c r="H126" s="87" t="s">
        <v>13</v>
      </c>
      <c r="I126" s="87" t="s">
        <v>15</v>
      </c>
      <c r="J126" s="87" t="s">
        <v>14</v>
      </c>
      <c r="K126" s="87" t="s">
        <v>16</v>
      </c>
      <c r="L126" s="87" t="s">
        <v>14</v>
      </c>
      <c r="M126" s="87" t="s">
        <v>13</v>
      </c>
      <c r="N126" s="87" t="s">
        <v>21</v>
      </c>
      <c r="O126" s="87" t="s">
        <v>638</v>
      </c>
      <c r="P126" s="87" t="s">
        <v>639</v>
      </c>
      <c r="Q126" s="88">
        <f t="shared" si="10"/>
        <v>4</v>
      </c>
      <c r="R126" s="78">
        <f t="shared" si="11"/>
        <v>0.008333333333333333</v>
      </c>
    </row>
    <row r="127" spans="2:18" ht="13.5">
      <c r="B127" s="90">
        <v>120</v>
      </c>
      <c r="C127" s="113">
        <v>1022</v>
      </c>
      <c r="D127" s="89" t="s">
        <v>415</v>
      </c>
      <c r="E127" s="62" t="s">
        <v>142</v>
      </c>
      <c r="F127" s="32">
        <f t="shared" si="9"/>
        <v>3</v>
      </c>
      <c r="G127" s="87" t="s">
        <v>647</v>
      </c>
      <c r="H127" s="87" t="s">
        <v>13</v>
      </c>
      <c r="I127" s="87" t="s">
        <v>654</v>
      </c>
      <c r="J127" s="87" t="s">
        <v>658</v>
      </c>
      <c r="K127" s="87" t="s">
        <v>654</v>
      </c>
      <c r="L127" s="87" t="s">
        <v>655</v>
      </c>
      <c r="M127" s="87" t="s">
        <v>656</v>
      </c>
      <c r="N127" s="87" t="s">
        <v>657</v>
      </c>
      <c r="O127" s="87" t="s">
        <v>656</v>
      </c>
      <c r="P127" s="87" t="s">
        <v>653</v>
      </c>
      <c r="Q127" s="88">
        <f t="shared" si="10"/>
        <v>3</v>
      </c>
      <c r="R127" s="78">
        <f t="shared" si="11"/>
        <v>0.009722222222222222</v>
      </c>
    </row>
    <row r="128" spans="2:18" ht="13.5">
      <c r="B128" s="91">
        <v>121</v>
      </c>
      <c r="C128" s="113">
        <v>1072</v>
      </c>
      <c r="D128" s="89" t="s">
        <v>420</v>
      </c>
      <c r="E128" s="62" t="s">
        <v>147</v>
      </c>
      <c r="F128" s="32">
        <f t="shared" si="9"/>
        <v>3</v>
      </c>
      <c r="G128" s="87" t="s">
        <v>13</v>
      </c>
      <c r="H128" s="87" t="s">
        <v>653</v>
      </c>
      <c r="I128" s="87" t="s">
        <v>654</v>
      </c>
      <c r="J128" s="87" t="s">
        <v>657</v>
      </c>
      <c r="K128" s="87" t="s">
        <v>16</v>
      </c>
      <c r="L128" s="87" t="s">
        <v>21</v>
      </c>
      <c r="M128" s="87" t="s">
        <v>14</v>
      </c>
      <c r="N128" s="87" t="s">
        <v>14</v>
      </c>
      <c r="O128" s="87" t="s">
        <v>14</v>
      </c>
      <c r="P128" s="87" t="s">
        <v>15</v>
      </c>
      <c r="Q128" s="88">
        <f t="shared" si="10"/>
        <v>3</v>
      </c>
      <c r="R128" s="78">
        <f t="shared" si="11"/>
        <v>0.009722222222222222</v>
      </c>
    </row>
    <row r="129" spans="2:18" ht="13.5">
      <c r="B129" s="91">
        <v>122</v>
      </c>
      <c r="C129" s="82">
        <v>1242</v>
      </c>
      <c r="D129" s="89" t="s">
        <v>437</v>
      </c>
      <c r="E129" s="63" t="s">
        <v>164</v>
      </c>
      <c r="F129" s="32">
        <f t="shared" si="9"/>
        <v>3</v>
      </c>
      <c r="G129" s="87" t="s">
        <v>651</v>
      </c>
      <c r="H129" s="87" t="s">
        <v>14</v>
      </c>
      <c r="I129" s="87" t="s">
        <v>15</v>
      </c>
      <c r="J129" s="87" t="s">
        <v>12</v>
      </c>
      <c r="K129" s="87" t="s">
        <v>21</v>
      </c>
      <c r="L129" s="87" t="s">
        <v>12</v>
      </c>
      <c r="M129" s="87" t="s">
        <v>14</v>
      </c>
      <c r="N129" s="87" t="s">
        <v>21</v>
      </c>
      <c r="O129" s="87" t="s">
        <v>14</v>
      </c>
      <c r="P129" s="87" t="s">
        <v>15</v>
      </c>
      <c r="Q129" s="88">
        <f t="shared" si="10"/>
        <v>3</v>
      </c>
      <c r="R129" s="78">
        <f t="shared" si="11"/>
        <v>0.009722222222222222</v>
      </c>
    </row>
    <row r="130" spans="2:18" ht="13.5">
      <c r="B130" s="91">
        <v>123</v>
      </c>
      <c r="C130" s="82">
        <v>1402</v>
      </c>
      <c r="D130" s="89" t="s">
        <v>453</v>
      </c>
      <c r="E130" s="63" t="s">
        <v>407</v>
      </c>
      <c r="F130" s="32">
        <f t="shared" si="9"/>
        <v>3</v>
      </c>
      <c r="G130" s="87" t="s">
        <v>13</v>
      </c>
      <c r="H130" s="87" t="s">
        <v>657</v>
      </c>
      <c r="I130" s="87" t="s">
        <v>653</v>
      </c>
      <c r="J130" s="87" t="s">
        <v>655</v>
      </c>
      <c r="K130" s="87" t="s">
        <v>653</v>
      </c>
      <c r="L130" s="87" t="s">
        <v>656</v>
      </c>
      <c r="M130" s="87" t="s">
        <v>657</v>
      </c>
      <c r="N130" s="87" t="s">
        <v>657</v>
      </c>
      <c r="O130" s="87" t="s">
        <v>655</v>
      </c>
      <c r="P130" s="87" t="s">
        <v>656</v>
      </c>
      <c r="Q130" s="88">
        <f t="shared" si="10"/>
        <v>3</v>
      </c>
      <c r="R130" s="78">
        <f t="shared" si="11"/>
        <v>0.009722222222222222</v>
      </c>
    </row>
    <row r="131" spans="2:18" ht="13.5">
      <c r="B131" s="91">
        <v>124</v>
      </c>
      <c r="C131" s="82">
        <v>1862</v>
      </c>
      <c r="D131" s="89" t="s">
        <v>498</v>
      </c>
      <c r="E131" s="63" t="s">
        <v>226</v>
      </c>
      <c r="F131" s="32">
        <f t="shared" si="9"/>
        <v>3</v>
      </c>
      <c r="G131" s="87" t="s">
        <v>14</v>
      </c>
      <c r="H131" s="87" t="s">
        <v>656</v>
      </c>
      <c r="I131" s="87" t="s">
        <v>654</v>
      </c>
      <c r="J131" s="87" t="s">
        <v>657</v>
      </c>
      <c r="K131" s="87" t="s">
        <v>658</v>
      </c>
      <c r="L131" s="87" t="s">
        <v>656</v>
      </c>
      <c r="M131" s="87" t="s">
        <v>657</v>
      </c>
      <c r="N131" s="87" t="s">
        <v>657</v>
      </c>
      <c r="O131" s="87" t="s">
        <v>656</v>
      </c>
      <c r="P131" s="87" t="s">
        <v>653</v>
      </c>
      <c r="Q131" s="88">
        <f t="shared" si="10"/>
        <v>3</v>
      </c>
      <c r="R131" s="78">
        <f t="shared" si="11"/>
        <v>0.009722222222222222</v>
      </c>
    </row>
    <row r="132" spans="2:18" ht="13.5">
      <c r="B132" s="91">
        <v>125</v>
      </c>
      <c r="C132" s="82">
        <v>1922</v>
      </c>
      <c r="D132" s="89" t="s">
        <v>503</v>
      </c>
      <c r="E132" s="63" t="s">
        <v>232</v>
      </c>
      <c r="F132" s="32">
        <f t="shared" si="9"/>
        <v>3</v>
      </c>
      <c r="G132" s="87" t="s">
        <v>650</v>
      </c>
      <c r="H132" s="87" t="s">
        <v>13</v>
      </c>
      <c r="I132" s="87" t="s">
        <v>14</v>
      </c>
      <c r="J132" s="87" t="s">
        <v>14</v>
      </c>
      <c r="K132" s="87" t="s">
        <v>12</v>
      </c>
      <c r="L132" s="87" t="s">
        <v>12</v>
      </c>
      <c r="M132" s="87" t="s">
        <v>13</v>
      </c>
      <c r="N132" s="87" t="s">
        <v>16</v>
      </c>
      <c r="O132" s="87" t="s">
        <v>12</v>
      </c>
      <c r="P132" s="87" t="s">
        <v>15</v>
      </c>
      <c r="Q132" s="88">
        <f t="shared" si="10"/>
        <v>3</v>
      </c>
      <c r="R132" s="78">
        <f t="shared" si="11"/>
        <v>0.009722222222222222</v>
      </c>
    </row>
    <row r="133" spans="2:18" ht="13.5">
      <c r="B133" s="91">
        <v>126</v>
      </c>
      <c r="C133" s="82">
        <v>2202</v>
      </c>
      <c r="D133" s="89" t="s">
        <v>523</v>
      </c>
      <c r="E133" s="63" t="s">
        <v>333</v>
      </c>
      <c r="F133" s="32">
        <f t="shared" si="9"/>
        <v>3</v>
      </c>
      <c r="G133" s="87" t="s">
        <v>14</v>
      </c>
      <c r="H133" s="87" t="s">
        <v>653</v>
      </c>
      <c r="I133" s="87" t="s">
        <v>656</v>
      </c>
      <c r="J133" s="87" t="s">
        <v>658</v>
      </c>
      <c r="K133" s="87" t="s">
        <v>656</v>
      </c>
      <c r="L133" s="87" t="s">
        <v>657</v>
      </c>
      <c r="M133" s="87" t="s">
        <v>657</v>
      </c>
      <c r="N133" s="87" t="s">
        <v>656</v>
      </c>
      <c r="O133" s="87" t="s">
        <v>657</v>
      </c>
      <c r="P133" s="87" t="s">
        <v>656</v>
      </c>
      <c r="Q133" s="88">
        <f t="shared" si="10"/>
        <v>3</v>
      </c>
      <c r="R133" s="78">
        <f t="shared" si="11"/>
        <v>0.009722222222222222</v>
      </c>
    </row>
    <row r="134" spans="2:18" ht="13.5">
      <c r="B134" s="91">
        <v>127</v>
      </c>
      <c r="C134" s="82">
        <v>2212</v>
      </c>
      <c r="D134" s="83" t="s">
        <v>524</v>
      </c>
      <c r="E134" s="63" t="s">
        <v>334</v>
      </c>
      <c r="F134" s="32">
        <f t="shared" si="9"/>
        <v>3</v>
      </c>
      <c r="G134" s="87" t="s">
        <v>13</v>
      </c>
      <c r="H134" s="87" t="s">
        <v>656</v>
      </c>
      <c r="I134" s="87" t="s">
        <v>653</v>
      </c>
      <c r="J134" s="87" t="s">
        <v>655</v>
      </c>
      <c r="K134" s="87" t="s">
        <v>658</v>
      </c>
      <c r="L134" s="87" t="s">
        <v>656</v>
      </c>
      <c r="M134" s="87" t="s">
        <v>657</v>
      </c>
      <c r="N134" s="87" t="s">
        <v>656</v>
      </c>
      <c r="O134" s="87" t="s">
        <v>654</v>
      </c>
      <c r="P134" s="87" t="s">
        <v>653</v>
      </c>
      <c r="Q134" s="88">
        <f t="shared" si="10"/>
        <v>3</v>
      </c>
      <c r="R134" s="78">
        <f t="shared" si="11"/>
        <v>0.009722222222222222</v>
      </c>
    </row>
    <row r="135" spans="2:18" ht="13.5">
      <c r="B135" s="91">
        <v>128</v>
      </c>
      <c r="C135" s="82">
        <v>2442</v>
      </c>
      <c r="D135" s="89" t="s">
        <v>547</v>
      </c>
      <c r="E135" s="63" t="s">
        <v>600</v>
      </c>
      <c r="F135" s="32">
        <f t="shared" si="9"/>
        <v>3</v>
      </c>
      <c r="G135" s="87" t="s">
        <v>649</v>
      </c>
      <c r="H135" s="87" t="s">
        <v>15</v>
      </c>
      <c r="I135" s="87" t="s">
        <v>13</v>
      </c>
      <c r="J135" s="87" t="s">
        <v>15</v>
      </c>
      <c r="K135" s="87" t="s">
        <v>21</v>
      </c>
      <c r="L135" s="87" t="s">
        <v>14</v>
      </c>
      <c r="M135" s="87" t="s">
        <v>13</v>
      </c>
      <c r="N135" s="87" t="s">
        <v>13</v>
      </c>
      <c r="O135" s="87" t="s">
        <v>14</v>
      </c>
      <c r="P135" s="87" t="s">
        <v>15</v>
      </c>
      <c r="Q135" s="88">
        <f t="shared" si="10"/>
        <v>3</v>
      </c>
      <c r="R135" s="78">
        <f t="shared" si="11"/>
        <v>0.009722222222222222</v>
      </c>
    </row>
    <row r="136" spans="2:18" ht="13.5">
      <c r="B136" s="91">
        <v>129</v>
      </c>
      <c r="C136" s="82">
        <v>2512</v>
      </c>
      <c r="D136" s="83" t="s">
        <v>554</v>
      </c>
      <c r="E136" s="63" t="s">
        <v>364</v>
      </c>
      <c r="F136" s="32">
        <f aca="true" t="shared" si="12" ref="F136:F167">IF($D136="","",Q136)</f>
        <v>3</v>
      </c>
      <c r="G136" s="87" t="s">
        <v>13</v>
      </c>
      <c r="H136" s="87" t="s">
        <v>657</v>
      </c>
      <c r="I136" s="87" t="s">
        <v>653</v>
      </c>
      <c r="J136" s="87" t="s">
        <v>657</v>
      </c>
      <c r="K136" s="87" t="s">
        <v>655</v>
      </c>
      <c r="L136" s="87" t="s">
        <v>658</v>
      </c>
      <c r="M136" s="87" t="s">
        <v>655</v>
      </c>
      <c r="N136" s="87" t="s">
        <v>654</v>
      </c>
      <c r="O136" s="87" t="s">
        <v>655</v>
      </c>
      <c r="P136" s="87" t="s">
        <v>653</v>
      </c>
      <c r="Q136" s="88">
        <f aca="true" t="shared" si="13" ref="Q136:Q167">IF($D136="","",SUM(COUNTIF(G136,$G$7),COUNTIF(H136,$H$7),COUNTIF(I136,$I$7),COUNTIF(J136,$J$7),COUNTIF(K136,$K$7),COUNTIF(L136,$L$7),COUNTIF(M136,$M$7),COUNTIF(N136,$N$7),COUNTIF(O136,$O$7),COUNTIF(P136,$P$7)))</f>
        <v>3</v>
      </c>
      <c r="R136" s="78">
        <f aca="true" t="shared" si="14" ref="R136:R167">IF($D136="","",($R$3-Q136)*$R$4)</f>
        <v>0.009722222222222222</v>
      </c>
    </row>
    <row r="137" spans="2:18" ht="13.5">
      <c r="B137" s="91">
        <v>130</v>
      </c>
      <c r="C137" s="82">
        <v>2542</v>
      </c>
      <c r="D137" s="89" t="s">
        <v>557</v>
      </c>
      <c r="E137" s="63" t="s">
        <v>367</v>
      </c>
      <c r="F137" s="32">
        <f t="shared" si="12"/>
        <v>3</v>
      </c>
      <c r="G137" s="87" t="s">
        <v>649</v>
      </c>
      <c r="H137" s="87" t="s">
        <v>14</v>
      </c>
      <c r="I137" s="87" t="s">
        <v>13</v>
      </c>
      <c r="J137" s="87" t="s">
        <v>13</v>
      </c>
      <c r="K137" s="87" t="s">
        <v>12</v>
      </c>
      <c r="L137" s="87" t="s">
        <v>13</v>
      </c>
      <c r="M137" s="87" t="s">
        <v>14</v>
      </c>
      <c r="N137" s="87" t="s">
        <v>14</v>
      </c>
      <c r="O137" s="87" t="s">
        <v>13</v>
      </c>
      <c r="P137" s="87" t="s">
        <v>13</v>
      </c>
      <c r="Q137" s="88">
        <f t="shared" si="13"/>
        <v>3</v>
      </c>
      <c r="R137" s="78">
        <f t="shared" si="14"/>
        <v>0.009722222222222222</v>
      </c>
    </row>
    <row r="138" spans="2:18" ht="13.5">
      <c r="B138" s="91">
        <v>131</v>
      </c>
      <c r="C138" s="82">
        <v>2672</v>
      </c>
      <c r="D138" s="89" t="s">
        <v>570</v>
      </c>
      <c r="E138" s="63" t="s">
        <v>381</v>
      </c>
      <c r="F138" s="32">
        <f t="shared" si="12"/>
        <v>3</v>
      </c>
      <c r="G138" s="87" t="s">
        <v>12</v>
      </c>
      <c r="H138" s="87" t="s">
        <v>653</v>
      </c>
      <c r="I138" s="87" t="s">
        <v>653</v>
      </c>
      <c r="J138" s="87" t="s">
        <v>655</v>
      </c>
      <c r="K138" s="87" t="s">
        <v>655</v>
      </c>
      <c r="L138" s="87" t="s">
        <v>658</v>
      </c>
      <c r="M138" s="87" t="s">
        <v>653</v>
      </c>
      <c r="N138" s="87" t="s">
        <v>656</v>
      </c>
      <c r="O138" s="87" t="s">
        <v>655</v>
      </c>
      <c r="P138" s="87" t="s">
        <v>653</v>
      </c>
      <c r="Q138" s="88">
        <f t="shared" si="13"/>
        <v>3</v>
      </c>
      <c r="R138" s="78">
        <f t="shared" si="14"/>
        <v>0.009722222222222222</v>
      </c>
    </row>
    <row r="139" spans="2:18" ht="13.5">
      <c r="B139" s="91">
        <v>132</v>
      </c>
      <c r="C139" s="82">
        <v>2722</v>
      </c>
      <c r="D139" s="89" t="s">
        <v>575</v>
      </c>
      <c r="E139" s="63" t="s">
        <v>386</v>
      </c>
      <c r="F139" s="32">
        <f t="shared" si="12"/>
        <v>3</v>
      </c>
      <c r="G139" s="87" t="s">
        <v>14</v>
      </c>
      <c r="H139" s="87" t="s">
        <v>15</v>
      </c>
      <c r="I139" s="87" t="s">
        <v>12</v>
      </c>
      <c r="J139" s="87" t="s">
        <v>12</v>
      </c>
      <c r="K139" s="87" t="s">
        <v>16</v>
      </c>
      <c r="L139" s="87" t="s">
        <v>14</v>
      </c>
      <c r="M139" s="87" t="s">
        <v>13</v>
      </c>
      <c r="N139" s="87" t="s">
        <v>14</v>
      </c>
      <c r="O139" s="87" t="s">
        <v>638</v>
      </c>
      <c r="P139" s="87" t="s">
        <v>643</v>
      </c>
      <c r="Q139" s="88">
        <f t="shared" si="13"/>
        <v>3</v>
      </c>
      <c r="R139" s="78">
        <f t="shared" si="14"/>
        <v>0.009722222222222222</v>
      </c>
    </row>
    <row r="140" spans="2:18" ht="13.5">
      <c r="B140" s="91">
        <v>133</v>
      </c>
      <c r="C140" s="113">
        <v>1112</v>
      </c>
      <c r="D140" s="89" t="s">
        <v>424</v>
      </c>
      <c r="E140" s="62" t="s">
        <v>151</v>
      </c>
      <c r="F140" s="32">
        <f t="shared" si="12"/>
        <v>2</v>
      </c>
      <c r="G140" s="87" t="s">
        <v>13</v>
      </c>
      <c r="H140" s="87" t="s">
        <v>656</v>
      </c>
      <c r="I140" s="87" t="s">
        <v>655</v>
      </c>
      <c r="J140" s="87" t="s">
        <v>657</v>
      </c>
      <c r="K140" s="87" t="s">
        <v>655</v>
      </c>
      <c r="L140" s="87" t="s">
        <v>656</v>
      </c>
      <c r="M140" s="87" t="s">
        <v>657</v>
      </c>
      <c r="N140" s="87" t="s">
        <v>655</v>
      </c>
      <c r="O140" s="87" t="s">
        <v>653</v>
      </c>
      <c r="P140" s="87" t="s">
        <v>656</v>
      </c>
      <c r="Q140" s="88">
        <f t="shared" si="13"/>
        <v>2</v>
      </c>
      <c r="R140" s="78">
        <f t="shared" si="14"/>
        <v>0.011111111111111112</v>
      </c>
    </row>
    <row r="141" spans="2:18" ht="13.5">
      <c r="B141" s="91">
        <v>134</v>
      </c>
      <c r="C141" s="113">
        <v>1122</v>
      </c>
      <c r="D141" s="89" t="s">
        <v>425</v>
      </c>
      <c r="E141" s="62" t="s">
        <v>152</v>
      </c>
      <c r="F141" s="32">
        <f t="shared" si="12"/>
        <v>2</v>
      </c>
      <c r="G141" s="87" t="s">
        <v>13</v>
      </c>
      <c r="H141" s="87" t="s">
        <v>653</v>
      </c>
      <c r="I141" s="87" t="s">
        <v>656</v>
      </c>
      <c r="J141" s="87" t="s">
        <v>655</v>
      </c>
      <c r="K141" s="87" t="s">
        <v>655</v>
      </c>
      <c r="L141" s="87" t="s">
        <v>657</v>
      </c>
      <c r="M141" s="87" t="s">
        <v>655</v>
      </c>
      <c r="N141" s="87" t="s">
        <v>657</v>
      </c>
      <c r="O141" s="87" t="s">
        <v>656</v>
      </c>
      <c r="P141" s="87" t="s">
        <v>656</v>
      </c>
      <c r="Q141" s="88">
        <f t="shared" si="13"/>
        <v>2</v>
      </c>
      <c r="R141" s="78">
        <f t="shared" si="14"/>
        <v>0.011111111111111112</v>
      </c>
    </row>
    <row r="142" spans="2:18" ht="13.5">
      <c r="B142" s="91">
        <v>135</v>
      </c>
      <c r="C142" s="82">
        <v>2132</v>
      </c>
      <c r="D142" s="89" t="s">
        <v>516</v>
      </c>
      <c r="E142" s="63" t="s">
        <v>326</v>
      </c>
      <c r="F142" s="32">
        <f t="shared" si="12"/>
        <v>2</v>
      </c>
      <c r="G142" s="87" t="s">
        <v>651</v>
      </c>
      <c r="H142" s="87" t="s">
        <v>15</v>
      </c>
      <c r="I142" s="87" t="s">
        <v>14</v>
      </c>
      <c r="J142" s="87" t="s">
        <v>12</v>
      </c>
      <c r="K142" s="87" t="s">
        <v>14</v>
      </c>
      <c r="L142" s="87" t="s">
        <v>14</v>
      </c>
      <c r="M142" s="87" t="s">
        <v>14</v>
      </c>
      <c r="N142" s="87" t="s">
        <v>13</v>
      </c>
      <c r="O142" s="87" t="s">
        <v>14</v>
      </c>
      <c r="P142" s="87" t="s">
        <v>21</v>
      </c>
      <c r="Q142" s="88">
        <f t="shared" si="13"/>
        <v>2</v>
      </c>
      <c r="R142" s="78">
        <f t="shared" si="14"/>
        <v>0.011111111111111112</v>
      </c>
    </row>
    <row r="143" spans="2:18" ht="13.5">
      <c r="B143" s="91">
        <v>136</v>
      </c>
      <c r="C143" s="82">
        <v>2182</v>
      </c>
      <c r="D143" s="89" t="s">
        <v>521</v>
      </c>
      <c r="E143" s="63" t="s">
        <v>331</v>
      </c>
      <c r="F143" s="32">
        <f t="shared" si="12"/>
        <v>2</v>
      </c>
      <c r="G143" s="87" t="s">
        <v>15</v>
      </c>
      <c r="H143" s="87" t="s">
        <v>13</v>
      </c>
      <c r="I143" s="87" t="s">
        <v>14</v>
      </c>
      <c r="J143" s="87" t="s">
        <v>15</v>
      </c>
      <c r="K143" s="87" t="s">
        <v>12</v>
      </c>
      <c r="L143" s="87" t="s">
        <v>12</v>
      </c>
      <c r="M143" s="87" t="s">
        <v>14</v>
      </c>
      <c r="N143" s="87" t="s">
        <v>13</v>
      </c>
      <c r="O143" s="87" t="s">
        <v>638</v>
      </c>
      <c r="P143" s="87" t="s">
        <v>643</v>
      </c>
      <c r="Q143" s="88">
        <f t="shared" si="13"/>
        <v>2</v>
      </c>
      <c r="R143" s="78">
        <f t="shared" si="14"/>
        <v>0.011111111111111112</v>
      </c>
    </row>
    <row r="144" spans="2:18" ht="13.5">
      <c r="B144" s="91">
        <v>137</v>
      </c>
      <c r="C144" s="82">
        <v>1182</v>
      </c>
      <c r="D144" s="89" t="s">
        <v>431</v>
      </c>
      <c r="E144" s="63" t="s">
        <v>158</v>
      </c>
      <c r="F144" s="32">
        <f t="shared" si="12"/>
        <v>1</v>
      </c>
      <c r="G144" s="87" t="s">
        <v>14</v>
      </c>
      <c r="H144" s="87" t="s">
        <v>16</v>
      </c>
      <c r="I144" s="87" t="s">
        <v>14</v>
      </c>
      <c r="J144" s="87" t="s">
        <v>13</v>
      </c>
      <c r="K144" s="87" t="s">
        <v>16</v>
      </c>
      <c r="L144" s="87" t="s">
        <v>21</v>
      </c>
      <c r="M144" s="87" t="s">
        <v>12</v>
      </c>
      <c r="N144" s="87" t="s">
        <v>13</v>
      </c>
      <c r="O144" s="87" t="s">
        <v>640</v>
      </c>
      <c r="P144" s="87" t="s">
        <v>643</v>
      </c>
      <c r="Q144" s="88">
        <f t="shared" si="13"/>
        <v>1</v>
      </c>
      <c r="R144" s="78">
        <f t="shared" si="14"/>
        <v>0.0125</v>
      </c>
    </row>
    <row r="145" spans="2:18" ht="13.5">
      <c r="B145" s="91">
        <v>138</v>
      </c>
      <c r="C145" s="82">
        <v>1802</v>
      </c>
      <c r="D145" s="89" t="s">
        <v>492</v>
      </c>
      <c r="E145" s="63" t="s">
        <v>220</v>
      </c>
      <c r="F145" s="32">
        <f t="shared" si="12"/>
        <v>1</v>
      </c>
      <c r="G145" s="87" t="s">
        <v>14</v>
      </c>
      <c r="H145" s="87" t="s">
        <v>656</v>
      </c>
      <c r="I145" s="87" t="s">
        <v>659</v>
      </c>
      <c r="J145" s="87" t="s">
        <v>656</v>
      </c>
      <c r="K145" s="87" t="s">
        <v>656</v>
      </c>
      <c r="L145" s="87" t="s">
        <v>658</v>
      </c>
      <c r="M145" s="87" t="s">
        <v>657</v>
      </c>
      <c r="N145" s="87" t="s">
        <v>657</v>
      </c>
      <c r="O145" s="87" t="s">
        <v>655</v>
      </c>
      <c r="P145" s="87" t="s">
        <v>656</v>
      </c>
      <c r="Q145" s="88">
        <f t="shared" si="13"/>
        <v>1</v>
      </c>
      <c r="R145" s="78">
        <f t="shared" si="14"/>
        <v>0.0125</v>
      </c>
    </row>
    <row r="146" spans="2:18" ht="13.5">
      <c r="B146" s="91">
        <v>139</v>
      </c>
      <c r="C146" s="82">
        <v>1812</v>
      </c>
      <c r="D146" s="89" t="s">
        <v>493</v>
      </c>
      <c r="E146" s="63" t="s">
        <v>221</v>
      </c>
      <c r="F146" s="32">
        <f t="shared" si="12"/>
        <v>1</v>
      </c>
      <c r="G146" s="87" t="s">
        <v>15</v>
      </c>
      <c r="H146" s="87" t="s">
        <v>653</v>
      </c>
      <c r="I146" s="87" t="s">
        <v>655</v>
      </c>
      <c r="J146" s="87" t="s">
        <v>655</v>
      </c>
      <c r="K146" s="87" t="s">
        <v>658</v>
      </c>
      <c r="L146" s="87" t="s">
        <v>655</v>
      </c>
      <c r="M146" s="87" t="s">
        <v>657</v>
      </c>
      <c r="N146" s="87" t="s">
        <v>654</v>
      </c>
      <c r="O146" s="87" t="s">
        <v>653</v>
      </c>
      <c r="P146" s="87" t="s">
        <v>653</v>
      </c>
      <c r="Q146" s="88">
        <f t="shared" si="13"/>
        <v>1</v>
      </c>
      <c r="R146" s="78">
        <f t="shared" si="14"/>
        <v>0.0125</v>
      </c>
    </row>
    <row r="147" spans="2:18" ht="13.5">
      <c r="B147" s="91">
        <v>140</v>
      </c>
      <c r="C147" s="82">
        <v>1042</v>
      </c>
      <c r="D147" s="89" t="s">
        <v>417</v>
      </c>
      <c r="E147" s="62" t="s">
        <v>144</v>
      </c>
      <c r="F147" s="32">
        <f t="shared" si="12"/>
        <v>0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8">
        <f t="shared" si="13"/>
        <v>0</v>
      </c>
      <c r="R147" s="78">
        <f t="shared" si="14"/>
        <v>0.01388888888888889</v>
      </c>
    </row>
    <row r="148" spans="2:18" ht="13.5">
      <c r="B148" s="91">
        <v>141</v>
      </c>
      <c r="C148" s="82">
        <v>1102</v>
      </c>
      <c r="D148" s="89" t="s">
        <v>423</v>
      </c>
      <c r="E148" s="62" t="s">
        <v>150</v>
      </c>
      <c r="F148" s="32">
        <f t="shared" si="12"/>
        <v>0</v>
      </c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8">
        <f t="shared" si="13"/>
        <v>0</v>
      </c>
      <c r="R148" s="78">
        <f t="shared" si="14"/>
        <v>0.01388888888888889</v>
      </c>
    </row>
    <row r="149" spans="2:18" ht="13.5">
      <c r="B149" s="91">
        <v>142</v>
      </c>
      <c r="C149" s="82">
        <v>1172</v>
      </c>
      <c r="D149" s="89" t="s">
        <v>430</v>
      </c>
      <c r="E149" s="63" t="s">
        <v>157</v>
      </c>
      <c r="F149" s="32">
        <f t="shared" si="12"/>
        <v>0</v>
      </c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8">
        <f t="shared" si="13"/>
        <v>0</v>
      </c>
      <c r="R149" s="78">
        <f t="shared" si="14"/>
        <v>0.01388888888888889</v>
      </c>
    </row>
    <row r="150" spans="2:18" ht="13.5">
      <c r="B150" s="91">
        <v>143</v>
      </c>
      <c r="C150" s="82">
        <v>1302</v>
      </c>
      <c r="D150" s="89" t="s">
        <v>443</v>
      </c>
      <c r="E150" s="63" t="s">
        <v>397</v>
      </c>
      <c r="F150" s="32">
        <f t="shared" si="12"/>
        <v>0</v>
      </c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8">
        <f t="shared" si="13"/>
        <v>0</v>
      </c>
      <c r="R150" s="78">
        <f t="shared" si="14"/>
        <v>0.01388888888888889</v>
      </c>
    </row>
    <row r="151" spans="2:18" ht="13.5">
      <c r="B151" s="91">
        <v>144</v>
      </c>
      <c r="C151" s="82">
        <v>1342</v>
      </c>
      <c r="D151" s="89" t="s">
        <v>447</v>
      </c>
      <c r="E151" s="63" t="s">
        <v>401</v>
      </c>
      <c r="F151" s="32">
        <f t="shared" si="12"/>
        <v>0</v>
      </c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8">
        <f t="shared" si="13"/>
        <v>0</v>
      </c>
      <c r="R151" s="78">
        <f t="shared" si="14"/>
        <v>0.01388888888888889</v>
      </c>
    </row>
    <row r="152" spans="2:18" ht="13.5">
      <c r="B152" s="91">
        <v>145</v>
      </c>
      <c r="C152" s="82">
        <v>1362</v>
      </c>
      <c r="D152" s="89" t="s">
        <v>449</v>
      </c>
      <c r="E152" s="63" t="s">
        <v>403</v>
      </c>
      <c r="F152" s="32">
        <f t="shared" si="12"/>
        <v>0</v>
      </c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8">
        <f t="shared" si="13"/>
        <v>0</v>
      </c>
      <c r="R152" s="78">
        <f t="shared" si="14"/>
        <v>0.01388888888888889</v>
      </c>
    </row>
    <row r="153" spans="2:18" ht="13.5">
      <c r="B153" s="91">
        <v>146</v>
      </c>
      <c r="C153" s="82">
        <v>1422</v>
      </c>
      <c r="D153" s="89" t="s">
        <v>455</v>
      </c>
      <c r="E153" s="63" t="s">
        <v>182</v>
      </c>
      <c r="F153" s="32">
        <f t="shared" si="12"/>
        <v>0</v>
      </c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8">
        <f t="shared" si="13"/>
        <v>0</v>
      </c>
      <c r="R153" s="78">
        <f t="shared" si="14"/>
        <v>0.01388888888888889</v>
      </c>
    </row>
    <row r="154" spans="2:18" ht="13.5">
      <c r="B154" s="91">
        <v>147</v>
      </c>
      <c r="C154" s="82">
        <v>1432</v>
      </c>
      <c r="D154" s="89" t="s">
        <v>456</v>
      </c>
      <c r="E154" s="63" t="s">
        <v>409</v>
      </c>
      <c r="F154" s="32">
        <f t="shared" si="12"/>
        <v>0</v>
      </c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8">
        <f t="shared" si="13"/>
        <v>0</v>
      </c>
      <c r="R154" s="78">
        <f t="shared" si="14"/>
        <v>0.01388888888888889</v>
      </c>
    </row>
    <row r="155" spans="2:18" ht="13.5">
      <c r="B155" s="91">
        <v>148</v>
      </c>
      <c r="C155" s="82">
        <v>1442</v>
      </c>
      <c r="D155" s="89" t="s">
        <v>457</v>
      </c>
      <c r="E155" s="63" t="s">
        <v>410</v>
      </c>
      <c r="F155" s="32">
        <f t="shared" si="12"/>
        <v>0</v>
      </c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8">
        <f t="shared" si="13"/>
        <v>0</v>
      </c>
      <c r="R155" s="78">
        <f t="shared" si="14"/>
        <v>0.01388888888888889</v>
      </c>
    </row>
    <row r="156" spans="2:18" ht="13.5">
      <c r="B156" s="91">
        <v>149</v>
      </c>
      <c r="C156" s="82">
        <v>1452</v>
      </c>
      <c r="D156" s="89" t="s">
        <v>458</v>
      </c>
      <c r="E156" s="63" t="s">
        <v>411</v>
      </c>
      <c r="F156" s="32">
        <f t="shared" si="12"/>
        <v>0</v>
      </c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8">
        <f t="shared" si="13"/>
        <v>0</v>
      </c>
      <c r="R156" s="78">
        <f t="shared" si="14"/>
        <v>0.01388888888888889</v>
      </c>
    </row>
    <row r="157" spans="2:18" ht="13.5">
      <c r="B157" s="91">
        <v>150</v>
      </c>
      <c r="C157" s="82">
        <v>1462</v>
      </c>
      <c r="D157" s="89" t="s">
        <v>459</v>
      </c>
      <c r="E157" s="63" t="s">
        <v>412</v>
      </c>
      <c r="F157" s="32">
        <f t="shared" si="12"/>
        <v>0</v>
      </c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8">
        <f t="shared" si="13"/>
        <v>0</v>
      </c>
      <c r="R157" s="78">
        <f t="shared" si="14"/>
        <v>0.01388888888888889</v>
      </c>
    </row>
    <row r="158" spans="2:18" ht="13.5">
      <c r="B158" s="91">
        <v>151</v>
      </c>
      <c r="C158" s="82">
        <v>1472</v>
      </c>
      <c r="D158" s="89" t="s">
        <v>460</v>
      </c>
      <c r="E158" s="63" t="s">
        <v>413</v>
      </c>
      <c r="F158" s="32">
        <f t="shared" si="12"/>
        <v>0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8">
        <f t="shared" si="13"/>
        <v>0</v>
      </c>
      <c r="R158" s="78">
        <f t="shared" si="14"/>
        <v>0.01388888888888889</v>
      </c>
    </row>
    <row r="159" spans="2:18" ht="13.5">
      <c r="B159" s="91">
        <v>152</v>
      </c>
      <c r="C159" s="82">
        <v>1512</v>
      </c>
      <c r="D159" s="83" t="s">
        <v>464</v>
      </c>
      <c r="E159" s="63" t="s">
        <v>191</v>
      </c>
      <c r="F159" s="32">
        <f t="shared" si="12"/>
        <v>0</v>
      </c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8">
        <f t="shared" si="13"/>
        <v>0</v>
      </c>
      <c r="R159" s="78">
        <f t="shared" si="14"/>
        <v>0.01388888888888889</v>
      </c>
    </row>
    <row r="160" spans="2:18" ht="13.5">
      <c r="B160" s="91">
        <v>153</v>
      </c>
      <c r="C160" s="82">
        <v>1572</v>
      </c>
      <c r="D160" s="89" t="s">
        <v>470</v>
      </c>
      <c r="E160" s="63" t="s">
        <v>197</v>
      </c>
      <c r="F160" s="32">
        <f t="shared" si="12"/>
        <v>0</v>
      </c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8">
        <f t="shared" si="13"/>
        <v>0</v>
      </c>
      <c r="R160" s="78">
        <f t="shared" si="14"/>
        <v>0.01388888888888889</v>
      </c>
    </row>
    <row r="161" spans="2:18" ht="13.5">
      <c r="B161" s="91">
        <v>154</v>
      </c>
      <c r="C161" s="82">
        <v>1582</v>
      </c>
      <c r="D161" s="89" t="s">
        <v>471</v>
      </c>
      <c r="E161" s="63" t="s">
        <v>198</v>
      </c>
      <c r="F161" s="32">
        <f t="shared" si="12"/>
        <v>0</v>
      </c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8">
        <f t="shared" si="13"/>
        <v>0</v>
      </c>
      <c r="R161" s="78">
        <f t="shared" si="14"/>
        <v>0.01388888888888889</v>
      </c>
    </row>
    <row r="162" spans="2:18" ht="13.5">
      <c r="B162" s="91">
        <v>155</v>
      </c>
      <c r="C162" s="82">
        <v>1592</v>
      </c>
      <c r="D162" s="89" t="s">
        <v>472</v>
      </c>
      <c r="E162" s="63" t="s">
        <v>199</v>
      </c>
      <c r="F162" s="32">
        <f t="shared" si="12"/>
        <v>0</v>
      </c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8">
        <f t="shared" si="13"/>
        <v>0</v>
      </c>
      <c r="R162" s="78">
        <f t="shared" si="14"/>
        <v>0.01388888888888889</v>
      </c>
    </row>
    <row r="163" spans="2:18" ht="13.5">
      <c r="B163" s="91">
        <v>156</v>
      </c>
      <c r="C163" s="82">
        <v>1612</v>
      </c>
      <c r="D163" s="89" t="s">
        <v>474</v>
      </c>
      <c r="E163" s="63" t="s">
        <v>201</v>
      </c>
      <c r="F163" s="32">
        <f t="shared" si="12"/>
        <v>0</v>
      </c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8">
        <f t="shared" si="13"/>
        <v>0</v>
      </c>
      <c r="R163" s="78">
        <f t="shared" si="14"/>
        <v>0.01388888888888889</v>
      </c>
    </row>
    <row r="164" spans="2:18" ht="13.5">
      <c r="B164" s="91">
        <v>157</v>
      </c>
      <c r="C164" s="82">
        <v>1852</v>
      </c>
      <c r="D164" s="89" t="s">
        <v>497</v>
      </c>
      <c r="E164" s="63" t="s">
        <v>225</v>
      </c>
      <c r="F164" s="32">
        <f t="shared" si="12"/>
        <v>0</v>
      </c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8">
        <f t="shared" si="13"/>
        <v>0</v>
      </c>
      <c r="R164" s="78">
        <f t="shared" si="14"/>
        <v>0.01388888888888889</v>
      </c>
    </row>
    <row r="165" spans="2:18" ht="13.5">
      <c r="B165" s="91">
        <v>158</v>
      </c>
      <c r="C165" s="82">
        <v>2112</v>
      </c>
      <c r="D165" s="89" t="s">
        <v>514</v>
      </c>
      <c r="E165" s="63" t="s">
        <v>324</v>
      </c>
      <c r="F165" s="32">
        <f t="shared" si="12"/>
        <v>0</v>
      </c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8">
        <f t="shared" si="13"/>
        <v>0</v>
      </c>
      <c r="R165" s="78">
        <f t="shared" si="14"/>
        <v>0.01388888888888889</v>
      </c>
    </row>
    <row r="166" spans="2:18" ht="13.5">
      <c r="B166" s="91">
        <v>159</v>
      </c>
      <c r="C166" s="82">
        <v>2142</v>
      </c>
      <c r="D166" s="89" t="s">
        <v>517</v>
      </c>
      <c r="E166" s="63" t="s">
        <v>327</v>
      </c>
      <c r="F166" s="32">
        <f t="shared" si="12"/>
        <v>0</v>
      </c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8">
        <f t="shared" si="13"/>
        <v>0</v>
      </c>
      <c r="R166" s="78">
        <f t="shared" si="14"/>
        <v>0.01388888888888889</v>
      </c>
    </row>
    <row r="167" spans="2:18" ht="13.5">
      <c r="B167" s="91">
        <v>160</v>
      </c>
      <c r="C167" s="82">
        <v>2152</v>
      </c>
      <c r="D167" s="89" t="s">
        <v>518</v>
      </c>
      <c r="E167" s="63" t="s">
        <v>328</v>
      </c>
      <c r="F167" s="32">
        <f t="shared" si="12"/>
        <v>0</v>
      </c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8">
        <f t="shared" si="13"/>
        <v>0</v>
      </c>
      <c r="R167" s="78">
        <f t="shared" si="14"/>
        <v>0.01388888888888889</v>
      </c>
    </row>
    <row r="168" spans="2:18" ht="13.5">
      <c r="B168" s="91">
        <v>161</v>
      </c>
      <c r="C168" s="82">
        <v>2162</v>
      </c>
      <c r="D168" s="89" t="s">
        <v>519</v>
      </c>
      <c r="E168" s="63" t="s">
        <v>329</v>
      </c>
      <c r="F168" s="32">
        <f aca="true" t="shared" si="15" ref="F168:F199">IF($D168="","",Q168)</f>
        <v>0</v>
      </c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8">
        <f aca="true" t="shared" si="16" ref="Q168:Q195">IF($D168="","",SUM(COUNTIF(G168,$G$7),COUNTIF(H168,$H$7),COUNTIF(I168,$I$7),COUNTIF(J168,$J$7),COUNTIF(K168,$K$7),COUNTIF(L168,$L$7),COUNTIF(M168,$M$7),COUNTIF(N168,$N$7),COUNTIF(O168,$O$7),COUNTIF(P168,$P$7)))</f>
        <v>0</v>
      </c>
      <c r="R168" s="78">
        <f aca="true" t="shared" si="17" ref="R168:R199">IF($D168="","",($R$3-Q168)*$R$4)</f>
        <v>0.01388888888888889</v>
      </c>
    </row>
    <row r="169" spans="2:18" ht="13.5">
      <c r="B169" s="91">
        <v>162</v>
      </c>
      <c r="C169" s="82">
        <v>2232</v>
      </c>
      <c r="D169" s="83" t="s">
        <v>526</v>
      </c>
      <c r="E169" s="63" t="s">
        <v>336</v>
      </c>
      <c r="F169" s="32">
        <f t="shared" si="15"/>
        <v>0</v>
      </c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8">
        <f t="shared" si="16"/>
        <v>0</v>
      </c>
      <c r="R169" s="78">
        <f t="shared" si="17"/>
        <v>0.01388888888888889</v>
      </c>
    </row>
    <row r="170" spans="2:18" ht="13.5">
      <c r="B170" s="91">
        <v>163</v>
      </c>
      <c r="C170" s="82">
        <v>2242</v>
      </c>
      <c r="D170" s="89" t="s">
        <v>527</v>
      </c>
      <c r="E170" s="63" t="s">
        <v>337</v>
      </c>
      <c r="F170" s="32">
        <f t="shared" si="15"/>
        <v>0</v>
      </c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8">
        <f t="shared" si="16"/>
        <v>0</v>
      </c>
      <c r="R170" s="78">
        <f t="shared" si="17"/>
        <v>0.01388888888888889</v>
      </c>
    </row>
    <row r="171" spans="2:18" ht="13.5">
      <c r="B171" s="91">
        <v>164</v>
      </c>
      <c r="C171" s="82">
        <v>2252</v>
      </c>
      <c r="D171" s="89" t="s">
        <v>528</v>
      </c>
      <c r="E171" s="63" t="s">
        <v>338</v>
      </c>
      <c r="F171" s="32">
        <f t="shared" si="15"/>
        <v>0</v>
      </c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8">
        <f t="shared" si="16"/>
        <v>0</v>
      </c>
      <c r="R171" s="78">
        <f t="shared" si="17"/>
        <v>0.01388888888888889</v>
      </c>
    </row>
    <row r="172" spans="2:18" ht="13.5">
      <c r="B172" s="91">
        <v>165</v>
      </c>
      <c r="C172" s="82">
        <v>2272</v>
      </c>
      <c r="D172" s="89" t="s">
        <v>530</v>
      </c>
      <c r="E172" s="63" t="s">
        <v>340</v>
      </c>
      <c r="F172" s="32">
        <f t="shared" si="15"/>
        <v>0</v>
      </c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8">
        <f t="shared" si="16"/>
        <v>0</v>
      </c>
      <c r="R172" s="78">
        <f t="shared" si="17"/>
        <v>0.01388888888888889</v>
      </c>
    </row>
    <row r="173" spans="2:18" ht="13.5">
      <c r="B173" s="91">
        <v>166</v>
      </c>
      <c r="C173" s="82">
        <v>2282</v>
      </c>
      <c r="D173" s="89" t="s">
        <v>531</v>
      </c>
      <c r="E173" s="63" t="s">
        <v>341</v>
      </c>
      <c r="F173" s="32">
        <f t="shared" si="15"/>
        <v>0</v>
      </c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8">
        <f t="shared" si="16"/>
        <v>0</v>
      </c>
      <c r="R173" s="78">
        <f t="shared" si="17"/>
        <v>0.01388888888888889</v>
      </c>
    </row>
    <row r="174" spans="2:18" ht="13.5">
      <c r="B174" s="91">
        <v>167</v>
      </c>
      <c r="C174" s="82">
        <v>2292</v>
      </c>
      <c r="D174" s="89" t="s">
        <v>532</v>
      </c>
      <c r="E174" s="63" t="s">
        <v>585</v>
      </c>
      <c r="F174" s="32">
        <f t="shared" si="15"/>
        <v>0</v>
      </c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8">
        <f t="shared" si="16"/>
        <v>0</v>
      </c>
      <c r="R174" s="78">
        <f t="shared" si="17"/>
        <v>0.01388888888888889</v>
      </c>
    </row>
    <row r="175" spans="2:18" ht="13.5">
      <c r="B175" s="91">
        <v>168</v>
      </c>
      <c r="C175" s="82">
        <v>2302</v>
      </c>
      <c r="D175" s="89" t="s">
        <v>533</v>
      </c>
      <c r="E175" s="63" t="s">
        <v>586</v>
      </c>
      <c r="F175" s="32">
        <f t="shared" si="15"/>
        <v>0</v>
      </c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8">
        <f t="shared" si="16"/>
        <v>0</v>
      </c>
      <c r="R175" s="78">
        <f t="shared" si="17"/>
        <v>0.01388888888888889</v>
      </c>
    </row>
    <row r="176" spans="2:18" ht="13.5">
      <c r="B176" s="91">
        <v>169</v>
      </c>
      <c r="C176" s="82">
        <v>2312</v>
      </c>
      <c r="D176" s="89" t="s">
        <v>534</v>
      </c>
      <c r="E176" s="63" t="s">
        <v>587</v>
      </c>
      <c r="F176" s="32">
        <f t="shared" si="15"/>
        <v>0</v>
      </c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8">
        <f t="shared" si="16"/>
        <v>0</v>
      </c>
      <c r="R176" s="78">
        <f t="shared" si="17"/>
        <v>0.01388888888888889</v>
      </c>
    </row>
    <row r="177" spans="2:18" ht="13.5">
      <c r="B177" s="91">
        <v>170</v>
      </c>
      <c r="C177" s="82">
        <v>2322</v>
      </c>
      <c r="D177" s="89" t="s">
        <v>535</v>
      </c>
      <c r="E177" s="63" t="s">
        <v>588</v>
      </c>
      <c r="F177" s="32">
        <f t="shared" si="15"/>
        <v>0</v>
      </c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8">
        <f t="shared" si="16"/>
        <v>0</v>
      </c>
      <c r="R177" s="78">
        <f t="shared" si="17"/>
        <v>0.01388888888888889</v>
      </c>
    </row>
    <row r="178" spans="2:18" ht="13.5">
      <c r="B178" s="91">
        <v>171</v>
      </c>
      <c r="C178" s="82">
        <v>2332</v>
      </c>
      <c r="D178" s="89" t="s">
        <v>536</v>
      </c>
      <c r="E178" s="63" t="s">
        <v>589</v>
      </c>
      <c r="F178" s="32">
        <f t="shared" si="15"/>
        <v>0</v>
      </c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8">
        <f t="shared" si="16"/>
        <v>0</v>
      </c>
      <c r="R178" s="78">
        <f t="shared" si="17"/>
        <v>0.01388888888888889</v>
      </c>
    </row>
    <row r="179" spans="2:18" ht="13.5">
      <c r="B179" s="91">
        <v>172</v>
      </c>
      <c r="C179" s="82">
        <v>2342</v>
      </c>
      <c r="D179" s="89" t="s">
        <v>537</v>
      </c>
      <c r="E179" s="63" t="s">
        <v>590</v>
      </c>
      <c r="F179" s="32">
        <f t="shared" si="15"/>
        <v>0</v>
      </c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8">
        <f t="shared" si="16"/>
        <v>0</v>
      </c>
      <c r="R179" s="78">
        <f t="shared" si="17"/>
        <v>0.01388888888888889</v>
      </c>
    </row>
    <row r="180" spans="2:18" ht="13.5">
      <c r="B180" s="91">
        <v>173</v>
      </c>
      <c r="C180" s="82">
        <v>2352</v>
      </c>
      <c r="D180" s="89" t="s">
        <v>538</v>
      </c>
      <c r="E180" s="63" t="s">
        <v>591</v>
      </c>
      <c r="F180" s="32">
        <f t="shared" si="15"/>
        <v>0</v>
      </c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8">
        <f t="shared" si="16"/>
        <v>0</v>
      </c>
      <c r="R180" s="78">
        <f t="shared" si="17"/>
        <v>0.01388888888888889</v>
      </c>
    </row>
    <row r="181" spans="2:18" ht="13.5">
      <c r="B181" s="91">
        <v>174</v>
      </c>
      <c r="C181" s="82">
        <v>2362</v>
      </c>
      <c r="D181" s="89" t="s">
        <v>539</v>
      </c>
      <c r="E181" s="94" t="s">
        <v>592</v>
      </c>
      <c r="F181" s="32">
        <f t="shared" si="15"/>
        <v>0</v>
      </c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8">
        <f t="shared" si="16"/>
        <v>0</v>
      </c>
      <c r="R181" s="78">
        <f t="shared" si="17"/>
        <v>0.01388888888888889</v>
      </c>
    </row>
    <row r="182" spans="2:18" ht="13.5">
      <c r="B182" s="91">
        <v>175</v>
      </c>
      <c r="C182" s="82">
        <v>2492</v>
      </c>
      <c r="D182" s="83" t="s">
        <v>552</v>
      </c>
      <c r="E182" s="94" t="s">
        <v>362</v>
      </c>
      <c r="F182" s="32">
        <f t="shared" si="15"/>
        <v>0</v>
      </c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8">
        <f t="shared" si="16"/>
        <v>0</v>
      </c>
      <c r="R182" s="78">
        <f t="shared" si="17"/>
        <v>0.01388888888888889</v>
      </c>
    </row>
    <row r="183" spans="2:18" ht="13.5">
      <c r="B183" s="91">
        <v>176</v>
      </c>
      <c r="C183" s="82">
        <v>2522</v>
      </c>
      <c r="D183" s="83" t="s">
        <v>555</v>
      </c>
      <c r="E183" s="94" t="s">
        <v>365</v>
      </c>
      <c r="F183" s="32">
        <f t="shared" si="15"/>
        <v>0</v>
      </c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8">
        <f t="shared" si="16"/>
        <v>0</v>
      </c>
      <c r="R183" s="78">
        <f t="shared" si="17"/>
        <v>0.01388888888888889</v>
      </c>
    </row>
    <row r="184" spans="2:18" ht="13.5">
      <c r="B184" s="91">
        <v>177</v>
      </c>
      <c r="C184" s="82">
        <v>2702</v>
      </c>
      <c r="D184" s="89" t="s">
        <v>573</v>
      </c>
      <c r="E184" s="94" t="s">
        <v>384</v>
      </c>
      <c r="F184" s="32">
        <f t="shared" si="15"/>
        <v>0</v>
      </c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8">
        <f t="shared" si="16"/>
        <v>0</v>
      </c>
      <c r="R184" s="78">
        <f t="shared" si="17"/>
        <v>0.01388888888888889</v>
      </c>
    </row>
    <row r="185" spans="2:18" ht="13.5">
      <c r="B185" s="91">
        <v>178</v>
      </c>
      <c r="C185" s="82">
        <v>2732</v>
      </c>
      <c r="D185" s="89" t="s">
        <v>576</v>
      </c>
      <c r="E185" s="94" t="s">
        <v>387</v>
      </c>
      <c r="F185" s="32">
        <f t="shared" si="15"/>
        <v>0</v>
      </c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8">
        <f t="shared" si="16"/>
        <v>0</v>
      </c>
      <c r="R185" s="78">
        <f t="shared" si="17"/>
        <v>0.01388888888888889</v>
      </c>
    </row>
    <row r="186" spans="2:18" ht="13.5">
      <c r="B186" s="91">
        <v>179</v>
      </c>
      <c r="C186" s="82">
        <v>2742</v>
      </c>
      <c r="D186" s="89" t="s">
        <v>577</v>
      </c>
      <c r="E186" s="94" t="s">
        <v>388</v>
      </c>
      <c r="F186" s="32">
        <f t="shared" si="15"/>
        <v>0</v>
      </c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8">
        <f t="shared" si="16"/>
        <v>0</v>
      </c>
      <c r="R186" s="78">
        <f t="shared" si="17"/>
        <v>0.01388888888888889</v>
      </c>
    </row>
    <row r="187" spans="2:18" ht="13.5">
      <c r="B187" s="91">
        <v>180</v>
      </c>
      <c r="C187" s="82">
        <v>2762</v>
      </c>
      <c r="D187" s="89" t="s">
        <v>579</v>
      </c>
      <c r="E187" s="94" t="s">
        <v>390</v>
      </c>
      <c r="F187" s="32">
        <f t="shared" si="15"/>
        <v>0</v>
      </c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8">
        <f t="shared" si="16"/>
        <v>0</v>
      </c>
      <c r="R187" s="78">
        <f t="shared" si="17"/>
        <v>0.01388888888888889</v>
      </c>
    </row>
    <row r="188" spans="2:18" ht="13.5">
      <c r="B188" s="91">
        <v>181</v>
      </c>
      <c r="C188" s="79">
        <v>4019</v>
      </c>
      <c r="D188" s="88" t="s">
        <v>624</v>
      </c>
      <c r="E188" s="5" t="s">
        <v>625</v>
      </c>
      <c r="F188" s="32">
        <f t="shared" si="15"/>
        <v>0</v>
      </c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8">
        <f t="shared" si="16"/>
        <v>0</v>
      </c>
      <c r="R188" s="78">
        <f t="shared" si="17"/>
        <v>0.01388888888888889</v>
      </c>
    </row>
    <row r="189" spans="2:18" ht="13.5">
      <c r="B189" s="91">
        <v>182</v>
      </c>
      <c r="C189" s="79">
        <v>4059</v>
      </c>
      <c r="D189" s="88" t="s">
        <v>626</v>
      </c>
      <c r="E189" s="5" t="s">
        <v>627</v>
      </c>
      <c r="F189" s="32">
        <f t="shared" si="15"/>
        <v>0</v>
      </c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8">
        <f t="shared" si="16"/>
        <v>0</v>
      </c>
      <c r="R189" s="78">
        <f t="shared" si="17"/>
        <v>0.01388888888888889</v>
      </c>
    </row>
    <row r="190" spans="2:18" ht="13.5">
      <c r="B190" s="91">
        <v>183</v>
      </c>
      <c r="C190" s="79"/>
      <c r="D190" s="88"/>
      <c r="E190" s="5"/>
      <c r="F190" s="32">
        <f t="shared" si="15"/>
      </c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8">
        <f t="shared" si="16"/>
      </c>
      <c r="R190" s="78">
        <f t="shared" si="17"/>
      </c>
    </row>
    <row r="191" spans="2:18" ht="13.5">
      <c r="B191" s="91">
        <v>184</v>
      </c>
      <c r="C191" s="79"/>
      <c r="D191" s="88"/>
      <c r="E191" s="5"/>
      <c r="F191" s="32">
        <f t="shared" si="15"/>
      </c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8">
        <f t="shared" si="16"/>
      </c>
      <c r="R191" s="78">
        <f t="shared" si="17"/>
      </c>
    </row>
    <row r="192" spans="2:18" ht="13.5">
      <c r="B192" s="91">
        <v>185</v>
      </c>
      <c r="C192" s="79"/>
      <c r="D192" s="88"/>
      <c r="E192" s="5"/>
      <c r="F192" s="32">
        <f t="shared" si="15"/>
      </c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8">
        <f t="shared" si="16"/>
      </c>
      <c r="R192" s="78">
        <f t="shared" si="17"/>
      </c>
    </row>
    <row r="193" spans="2:18" ht="13.5">
      <c r="B193" s="91">
        <v>186</v>
      </c>
      <c r="C193" s="79"/>
      <c r="D193" s="88"/>
      <c r="E193" s="5"/>
      <c r="F193" s="32">
        <f t="shared" si="15"/>
      </c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8">
        <f t="shared" si="16"/>
      </c>
      <c r="R193" s="78">
        <f t="shared" si="17"/>
      </c>
    </row>
    <row r="194" spans="2:18" ht="13.5">
      <c r="B194" s="91">
        <v>187</v>
      </c>
      <c r="C194" s="79"/>
      <c r="D194" s="88"/>
      <c r="E194" s="5"/>
      <c r="F194" s="32">
        <f t="shared" si="15"/>
      </c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8">
        <f t="shared" si="16"/>
      </c>
      <c r="R194" s="78">
        <f t="shared" si="17"/>
      </c>
    </row>
    <row r="195" spans="2:18" ht="13.5">
      <c r="B195" s="91">
        <v>188</v>
      </c>
      <c r="C195" s="79"/>
      <c r="D195" s="88"/>
      <c r="E195" s="5"/>
      <c r="F195" s="32">
        <f t="shared" si="15"/>
      </c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8">
        <f t="shared" si="16"/>
      </c>
      <c r="R195" s="78">
        <f t="shared" si="17"/>
      </c>
    </row>
    <row r="196" spans="2:18" ht="13.5">
      <c r="B196" s="91">
        <v>189</v>
      </c>
      <c r="C196" s="79"/>
      <c r="D196" s="88"/>
      <c r="E196" s="5"/>
      <c r="F196" s="32">
        <f t="shared" si="15"/>
      </c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8">
        <f aca="true" t="shared" si="18" ref="Q196:Q207">IF($D196="","",SUM(COUNTIF(G196,$G$7),COUNTIF(H196,$H$7),COUNTIF(I196,$I$7),COUNTIF(J196,$J$7),COUNTIF(K196,$K$7),COUNTIF(L196,$L$7),COUNTIF(M196,$M$7),COUNTIF(N196,$N$7),COUNTIF(O196,$O$7)))</f>
      </c>
      <c r="R196" s="78">
        <f t="shared" si="17"/>
      </c>
    </row>
    <row r="197" spans="2:18" ht="13.5">
      <c r="B197" s="91">
        <v>190</v>
      </c>
      <c r="C197" s="79"/>
      <c r="D197" s="88"/>
      <c r="E197" s="5"/>
      <c r="F197" s="32">
        <f t="shared" si="15"/>
      </c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8">
        <f t="shared" si="18"/>
      </c>
      <c r="R197" s="78">
        <f t="shared" si="17"/>
      </c>
    </row>
    <row r="198" spans="2:18" ht="13.5">
      <c r="B198" s="91">
        <v>191</v>
      </c>
      <c r="C198" s="79"/>
      <c r="D198" s="88"/>
      <c r="E198" s="5"/>
      <c r="F198" s="32">
        <f t="shared" si="15"/>
      </c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8">
        <f t="shared" si="18"/>
      </c>
      <c r="R198" s="78">
        <f t="shared" si="17"/>
      </c>
    </row>
    <row r="199" spans="2:18" ht="13.5">
      <c r="B199" s="91">
        <v>192</v>
      </c>
      <c r="C199" s="79"/>
      <c r="D199" s="88"/>
      <c r="E199" s="5"/>
      <c r="F199" s="32">
        <f t="shared" si="15"/>
      </c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8">
        <f t="shared" si="18"/>
      </c>
      <c r="R199" s="78">
        <f t="shared" si="17"/>
      </c>
    </row>
    <row r="200" spans="2:18" ht="13.5">
      <c r="B200" s="91">
        <v>193</v>
      </c>
      <c r="C200" s="79"/>
      <c r="D200" s="88"/>
      <c r="E200" s="5"/>
      <c r="F200" s="32">
        <f aca="true" t="shared" si="19" ref="F200:F207">IF($D200="","",Q200)</f>
      </c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8">
        <f t="shared" si="18"/>
      </c>
      <c r="R200" s="78">
        <f aca="true" t="shared" si="20" ref="R200:R207">IF($D200="","",($R$3-Q200)*$R$4)</f>
      </c>
    </row>
    <row r="201" spans="2:18" ht="13.5">
      <c r="B201" s="91">
        <v>194</v>
      </c>
      <c r="C201" s="79"/>
      <c r="D201" s="88"/>
      <c r="E201" s="5"/>
      <c r="F201" s="32">
        <f t="shared" si="19"/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8">
        <f t="shared" si="18"/>
      </c>
      <c r="R201" s="78">
        <f t="shared" si="20"/>
      </c>
    </row>
    <row r="202" spans="2:18" ht="13.5">
      <c r="B202" s="91">
        <v>195</v>
      </c>
      <c r="C202" s="79"/>
      <c r="D202" s="88"/>
      <c r="E202" s="5"/>
      <c r="F202" s="32">
        <f t="shared" si="19"/>
      </c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8">
        <f t="shared" si="18"/>
      </c>
      <c r="R202" s="78">
        <f t="shared" si="20"/>
      </c>
    </row>
    <row r="203" spans="2:18" ht="13.5">
      <c r="B203" s="91">
        <v>196</v>
      </c>
      <c r="C203" s="79"/>
      <c r="D203" s="88"/>
      <c r="E203" s="5"/>
      <c r="F203" s="32">
        <f t="shared" si="19"/>
      </c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8">
        <f t="shared" si="18"/>
      </c>
      <c r="R203" s="78">
        <f t="shared" si="20"/>
      </c>
    </row>
    <row r="204" spans="2:18" ht="13.5">
      <c r="B204" s="91">
        <v>197</v>
      </c>
      <c r="C204" s="79"/>
      <c r="D204" s="88"/>
      <c r="E204" s="5"/>
      <c r="F204" s="32">
        <f t="shared" si="19"/>
      </c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8">
        <f t="shared" si="18"/>
      </c>
      <c r="R204" s="78">
        <f t="shared" si="20"/>
      </c>
    </row>
    <row r="205" spans="2:18" ht="13.5">
      <c r="B205" s="91">
        <v>198</v>
      </c>
      <c r="C205" s="79"/>
      <c r="D205" s="88"/>
      <c r="E205" s="5"/>
      <c r="F205" s="32">
        <f t="shared" si="19"/>
      </c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8">
        <f t="shared" si="18"/>
      </c>
      <c r="R205" s="78">
        <f t="shared" si="20"/>
      </c>
    </row>
    <row r="206" spans="2:18" ht="13.5">
      <c r="B206" s="91">
        <v>199</v>
      </c>
      <c r="C206" s="88"/>
      <c r="D206" s="88"/>
      <c r="E206" s="5"/>
      <c r="F206" s="27">
        <f t="shared" si="19"/>
      </c>
      <c r="G206" s="20"/>
      <c r="H206" s="21"/>
      <c r="I206" s="21"/>
      <c r="J206" s="21"/>
      <c r="K206" s="87"/>
      <c r="L206" s="87"/>
      <c r="M206" s="87"/>
      <c r="N206" s="87"/>
      <c r="O206" s="87"/>
      <c r="P206" s="87"/>
      <c r="Q206" s="88">
        <f t="shared" si="18"/>
      </c>
      <c r="R206" s="78">
        <f t="shared" si="20"/>
      </c>
    </row>
    <row r="207" spans="2:18" ht="14.25" thickBot="1">
      <c r="B207" s="56">
        <v>200</v>
      </c>
      <c r="C207" s="10"/>
      <c r="D207" s="8"/>
      <c r="E207" s="6"/>
      <c r="F207" s="27">
        <f t="shared" si="19"/>
      </c>
      <c r="G207" s="29"/>
      <c r="H207" s="30"/>
      <c r="I207" s="30"/>
      <c r="J207" s="30"/>
      <c r="K207" s="30"/>
      <c r="L207" s="30"/>
      <c r="M207" s="30"/>
      <c r="N207" s="30"/>
      <c r="O207" s="29"/>
      <c r="P207" s="33"/>
      <c r="Q207" s="10">
        <f t="shared" si="18"/>
      </c>
      <c r="R207" s="31">
        <f t="shared" si="20"/>
      </c>
    </row>
    <row r="208" spans="4:17" ht="21" customHeight="1">
      <c r="D208" t="s">
        <v>28</v>
      </c>
      <c r="E208">
        <f>COUNTA(D8:D207)</f>
        <v>182</v>
      </c>
      <c r="F208" s="34" t="s">
        <v>30</v>
      </c>
      <c r="G208">
        <f aca="true" t="shared" si="21" ref="G208:Q208">COUNTIF(G$8:G$207,G$7)</f>
        <v>77</v>
      </c>
      <c r="H208">
        <f t="shared" si="21"/>
        <v>75</v>
      </c>
      <c r="I208">
        <f t="shared" si="21"/>
        <v>70</v>
      </c>
      <c r="J208">
        <f t="shared" si="21"/>
        <v>62</v>
      </c>
      <c r="K208">
        <f t="shared" si="21"/>
        <v>80</v>
      </c>
      <c r="L208">
        <f t="shared" si="21"/>
        <v>44</v>
      </c>
      <c r="M208">
        <f t="shared" si="21"/>
        <v>103</v>
      </c>
      <c r="N208">
        <f t="shared" si="21"/>
        <v>87</v>
      </c>
      <c r="O208">
        <f t="shared" si="21"/>
        <v>120</v>
      </c>
      <c r="P208">
        <f t="shared" si="21"/>
        <v>44</v>
      </c>
      <c r="Q208">
        <f t="shared" si="21"/>
        <v>0</v>
      </c>
    </row>
    <row r="209" spans="4:17" ht="21" customHeight="1">
      <c r="D209" t="s">
        <v>32</v>
      </c>
      <c r="E209">
        <f>COUNTBLANK($G$3:G212)</f>
        <v>67</v>
      </c>
      <c r="F209" s="35" t="s">
        <v>31</v>
      </c>
      <c r="G209">
        <f aca="true" t="shared" si="22" ref="G209:Q209">ROUNDUP((G$208/$E$210)*100,1)</f>
        <v>67</v>
      </c>
      <c r="H209">
        <f t="shared" si="22"/>
        <v>65.3</v>
      </c>
      <c r="I209">
        <f t="shared" si="22"/>
        <v>60.9</v>
      </c>
      <c r="J209">
        <f t="shared" si="22"/>
        <v>54</v>
      </c>
      <c r="K209">
        <f t="shared" si="22"/>
        <v>69.6</v>
      </c>
      <c r="L209">
        <f t="shared" si="22"/>
        <v>38.300000000000004</v>
      </c>
      <c r="M209">
        <f t="shared" si="22"/>
        <v>89.6</v>
      </c>
      <c r="N209">
        <f t="shared" si="22"/>
        <v>75.69999999999999</v>
      </c>
      <c r="O209">
        <f t="shared" si="22"/>
        <v>104.39999999999999</v>
      </c>
      <c r="P209">
        <f t="shared" si="22"/>
        <v>38.300000000000004</v>
      </c>
      <c r="Q209">
        <f t="shared" si="22"/>
        <v>0</v>
      </c>
    </row>
    <row r="210" spans="4:5" ht="21" customHeight="1">
      <c r="D210" t="s">
        <v>29</v>
      </c>
      <c r="E210">
        <f>E208-E209</f>
        <v>115</v>
      </c>
    </row>
  </sheetData>
  <conditionalFormatting sqref="G8:P207">
    <cfRule type="cellIs" priority="1" dxfId="0" operator="equal" stopIfTrue="1">
      <formula>G$7</formula>
    </cfRule>
    <cfRule type="cellIs" priority="2" dxfId="1" operator="notEqual" stopIfTrue="1">
      <formula>G$7</formula>
    </cfRule>
  </conditionalFormatting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石谷　正克</dc:creator>
  <cp:keywords/>
  <dc:description/>
  <cp:lastModifiedBy>高村　卓</cp:lastModifiedBy>
  <cp:lastPrinted>2004-03-20T09:41:58Z</cp:lastPrinted>
  <dcterms:created xsi:type="dcterms:W3CDTF">2003-10-31T07:34:38Z</dcterms:created>
  <dcterms:modified xsi:type="dcterms:W3CDTF">2004-04-14T01:48:52Z</dcterms:modified>
  <cp:category/>
  <cp:version/>
  <cp:contentType/>
  <cp:contentStatus/>
</cp:coreProperties>
</file>